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5"/>
  <workbookPr/>
  <mc:AlternateContent xmlns:mc="http://schemas.openxmlformats.org/markup-compatibility/2006">
    <mc:Choice Requires="x15">
      <x15ac:absPath xmlns:x15ac="http://schemas.microsoft.com/office/spreadsheetml/2010/11/ac" url="https://usepa.sharepoint.com/sites/SPD/Shared Documents/Greenchill-/Abt and EPA Shared Teams Folder/Store-Cert/New-Criteria/Store-Cert-Web-Content/"/>
    </mc:Choice>
  </mc:AlternateContent>
  <xr:revisionPtr revIDLastSave="57" documentId="8_{49546223-1FBC-4531-8D62-2524041DAAED}" xr6:coauthVersionLast="47" xr6:coauthVersionMax="47" xr10:uidLastSave="{01885C55-49DC-4089-87F1-0965A504B527}"/>
  <bookViews>
    <workbookView xWindow="-120" yWindow="-120" windowWidth="29040" windowHeight="15840" xr2:uid="{4FACE451-377D-4215-B761-DA12F74DA784}"/>
  </bookViews>
  <sheets>
    <sheet name="SAMPLE-Instructions" sheetId="19" r:id="rId1"/>
    <sheet name="SAMPLE-Entry-Sheet" sheetId="20" r:id="rId2"/>
    <sheet name="SAMPLE-Load-Tally" sheetId="21" r:id="rId3"/>
    <sheet name="List" sheetId="17" state="hidden" r:id="rId4"/>
  </sheets>
  <definedNames>
    <definedName name="_AMO_UniqueIdentifier" hidden="1">"'5a4cd467-6fb7-4a35-a962-d33d54896ddf'"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20" l="1"/>
  <c r="BO4" i="20"/>
  <c r="BO5" i="20"/>
  <c r="BO6" i="20"/>
  <c r="BO7" i="20"/>
  <c r="BO8" i="20"/>
  <c r="BO9" i="20"/>
  <c r="BO10" i="20"/>
  <c r="BO11" i="20"/>
  <c r="BO12" i="20"/>
  <c r="BO13" i="20"/>
  <c r="BO14" i="20"/>
  <c r="BO15" i="20"/>
  <c r="BO16" i="20"/>
  <c r="BO17" i="20"/>
  <c r="BO18" i="20"/>
  <c r="BO19" i="20"/>
  <c r="BO20" i="20"/>
  <c r="BO21" i="20"/>
  <c r="BO22" i="20"/>
  <c r="BO23" i="20"/>
  <c r="BO24" i="20"/>
  <c r="BO25" i="20"/>
  <c r="BO26" i="20"/>
  <c r="BO27" i="20"/>
  <c r="BO28" i="20"/>
  <c r="BO29" i="20"/>
  <c r="BO30" i="20"/>
  <c r="BO31" i="20"/>
  <c r="BO32" i="20"/>
  <c r="BO33" i="20"/>
  <c r="BO34" i="20"/>
  <c r="BO35" i="20"/>
  <c r="BO36" i="20"/>
  <c r="BO37" i="20"/>
  <c r="BO38" i="20"/>
  <c r="BO39" i="20"/>
  <c r="BO40" i="20"/>
  <c r="BO41" i="20"/>
  <c r="BO42" i="20"/>
  <c r="BO43" i="20"/>
  <c r="BO44" i="20"/>
  <c r="BO45" i="20"/>
  <c r="BO46" i="20"/>
  <c r="BO47" i="20"/>
  <c r="BO48" i="20"/>
  <c r="BO49" i="20"/>
  <c r="BO50" i="20"/>
  <c r="BO51" i="20"/>
  <c r="BO52" i="20"/>
  <c r="BO53" i="20"/>
  <c r="BO54" i="20"/>
  <c r="BO55" i="20"/>
  <c r="BO56" i="20"/>
  <c r="BO57" i="20"/>
  <c r="BO58" i="20"/>
  <c r="BO59" i="20"/>
  <c r="BO60" i="20"/>
  <c r="BO61" i="20"/>
  <c r="BO62" i="20"/>
  <c r="BO63" i="20"/>
  <c r="BO64" i="20"/>
  <c r="BO65" i="20"/>
  <c r="BO66" i="20"/>
  <c r="BO67" i="20"/>
  <c r="BO68" i="20"/>
  <c r="BO69" i="20"/>
  <c r="BO70" i="20"/>
  <c r="BO71" i="20"/>
  <c r="BO72" i="20"/>
  <c r="BO73" i="20"/>
  <c r="BO74" i="20"/>
  <c r="BO75" i="20"/>
  <c r="BO76" i="20"/>
  <c r="BO77" i="20"/>
  <c r="BO78" i="20"/>
  <c r="BO79" i="20"/>
  <c r="BO80" i="20"/>
  <c r="BO81" i="20"/>
  <c r="BO82" i="20"/>
  <c r="BO83" i="20"/>
  <c r="BO84" i="20"/>
  <c r="BO85" i="20"/>
  <c r="BO86" i="20"/>
  <c r="BO87" i="20"/>
  <c r="BO88" i="20"/>
  <c r="BO89" i="20"/>
  <c r="BO90" i="20"/>
  <c r="BO91" i="20"/>
  <c r="BO92" i="20"/>
  <c r="BO93" i="20"/>
  <c r="BO94" i="20"/>
  <c r="BO95" i="20"/>
  <c r="BO96" i="20"/>
  <c r="BO97" i="20"/>
  <c r="BO98" i="20"/>
  <c r="BO99" i="20"/>
  <c r="BO100" i="20"/>
  <c r="BO101" i="20"/>
  <c r="BO102" i="20"/>
  <c r="BO103" i="20"/>
  <c r="BO104" i="20"/>
  <c r="BO105" i="20"/>
  <c r="BO106" i="20"/>
  <c r="BO107" i="20"/>
  <c r="BO108" i="20"/>
  <c r="BO109" i="20"/>
  <c r="BO110" i="20"/>
  <c r="BO111" i="20"/>
  <c r="BO112" i="20"/>
  <c r="BO113" i="20"/>
  <c r="BO114" i="20"/>
  <c r="BO115" i="20"/>
  <c r="BO116" i="20"/>
  <c r="BO117" i="20"/>
  <c r="BO118" i="20"/>
  <c r="BO119" i="20"/>
  <c r="BO120" i="20"/>
  <c r="BO121" i="20"/>
  <c r="BO122" i="20"/>
  <c r="BO123" i="20"/>
  <c r="BO124" i="20"/>
  <c r="BO125" i="20"/>
  <c r="BO126" i="20"/>
  <c r="BO127" i="20"/>
  <c r="BO128" i="20"/>
  <c r="BO129" i="20"/>
  <c r="BO130" i="20"/>
  <c r="BO131" i="20"/>
  <c r="BO132" i="20"/>
  <c r="BO133" i="20"/>
  <c r="BO134" i="20"/>
  <c r="BO135" i="20"/>
  <c r="BO136" i="20"/>
  <c r="BO137" i="20"/>
  <c r="BO138" i="20"/>
  <c r="BO139" i="20"/>
  <c r="BO140" i="20"/>
  <c r="BO141" i="20"/>
  <c r="BO142" i="20"/>
  <c r="BO143" i="20"/>
  <c r="BO144" i="20"/>
  <c r="BO145" i="20"/>
  <c r="BO146" i="20"/>
  <c r="BO147" i="20"/>
  <c r="BO148" i="20"/>
  <c r="BO149" i="20"/>
  <c r="BO150" i="20"/>
  <c r="BO151" i="20"/>
  <c r="BO152" i="20"/>
  <c r="BO153" i="20"/>
  <c r="BO154" i="20"/>
  <c r="BO155" i="20"/>
  <c r="BO156" i="20"/>
  <c r="BO157" i="20"/>
  <c r="BO158" i="20"/>
  <c r="BO159" i="20"/>
  <c r="BO160" i="20"/>
  <c r="BO161" i="20"/>
  <c r="BO162" i="20"/>
  <c r="BO163" i="20"/>
  <c r="BO164" i="20"/>
  <c r="BO165" i="20"/>
  <c r="BO166" i="20"/>
  <c r="BO167" i="20"/>
  <c r="BO168" i="20"/>
  <c r="BO169" i="20"/>
  <c r="BO170" i="20"/>
  <c r="BO171" i="20"/>
  <c r="BO172" i="20"/>
  <c r="BO173" i="20"/>
  <c r="BO174" i="20"/>
  <c r="BO175" i="20"/>
  <c r="BO176" i="20"/>
  <c r="BO177" i="20"/>
  <c r="BO178" i="20"/>
  <c r="BO179" i="20"/>
  <c r="BO180" i="20"/>
  <c r="BO181" i="20"/>
  <c r="BO182" i="20"/>
  <c r="BO183" i="20"/>
  <c r="BO184" i="20"/>
  <c r="BO185" i="20"/>
  <c r="BO186" i="20"/>
  <c r="BO187" i="20"/>
  <c r="BO188" i="20"/>
  <c r="BO189" i="20"/>
  <c r="BO190" i="20"/>
  <c r="BO191" i="20"/>
  <c r="BO192" i="20"/>
  <c r="BO193" i="20"/>
  <c r="BO194" i="20"/>
  <c r="BO195" i="20"/>
  <c r="BO196" i="20"/>
  <c r="BO197" i="20"/>
  <c r="BO198" i="20"/>
  <c r="BO199" i="20"/>
  <c r="BO200" i="20"/>
  <c r="BO201" i="20"/>
  <c r="BO202" i="20"/>
  <c r="BO203" i="20"/>
  <c r="BO204" i="20"/>
  <c r="BO205" i="20"/>
  <c r="BO206" i="20"/>
  <c r="BO207" i="20"/>
  <c r="BO208" i="20"/>
  <c r="BO209" i="20"/>
  <c r="BO210" i="20"/>
  <c r="BO211" i="20"/>
  <c r="BO212" i="20"/>
  <c r="BO213" i="20"/>
  <c r="BO214" i="20"/>
  <c r="BO215" i="20"/>
  <c r="BO216" i="20"/>
  <c r="BO217" i="20"/>
  <c r="BO218" i="20"/>
  <c r="BO219" i="20"/>
  <c r="BO220" i="20"/>
  <c r="BO221" i="20"/>
  <c r="BO222" i="20"/>
  <c r="BO223" i="20"/>
  <c r="BO224" i="20"/>
  <c r="BO225" i="20"/>
  <c r="BO226" i="20"/>
  <c r="BO227" i="20"/>
  <c r="BO228" i="20"/>
  <c r="BO229" i="20"/>
  <c r="BO230" i="20"/>
  <c r="BO231" i="20"/>
  <c r="BO232" i="20"/>
  <c r="BO233" i="20"/>
  <c r="BO234" i="20"/>
  <c r="BO235" i="20"/>
  <c r="BO236" i="20"/>
  <c r="BO237" i="20"/>
  <c r="BO238" i="20"/>
  <c r="BO239" i="20"/>
  <c r="BO240" i="20"/>
  <c r="BO241" i="20"/>
  <c r="BO242" i="20"/>
  <c r="BO243" i="20"/>
  <c r="BO244" i="20"/>
  <c r="BO245" i="20"/>
  <c r="BO246" i="20"/>
  <c r="BO247" i="20"/>
  <c r="BO248" i="20"/>
  <c r="BO249" i="20"/>
  <c r="BO250" i="20"/>
  <c r="BO251" i="20"/>
  <c r="BV2" i="20"/>
  <c r="BV3" i="20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V33" i="20"/>
  <c r="BV34" i="20"/>
  <c r="BV35" i="20"/>
  <c r="BV36" i="20"/>
  <c r="BV37" i="20"/>
  <c r="BV38" i="20"/>
  <c r="BV39" i="20"/>
  <c r="BV40" i="20"/>
  <c r="BV41" i="20"/>
  <c r="BV42" i="20"/>
  <c r="BV43" i="20"/>
  <c r="BV44" i="20"/>
  <c r="BV45" i="20"/>
  <c r="BV46" i="20"/>
  <c r="BV47" i="20"/>
  <c r="BV48" i="20"/>
  <c r="BV49" i="20"/>
  <c r="BV50" i="20"/>
  <c r="BV51" i="20"/>
  <c r="BV52" i="20"/>
  <c r="BV53" i="20"/>
  <c r="BV54" i="20"/>
  <c r="BV55" i="20"/>
  <c r="BV56" i="20"/>
  <c r="BV57" i="20"/>
  <c r="BV58" i="20"/>
  <c r="BV59" i="20"/>
  <c r="BV60" i="20"/>
  <c r="BV61" i="20"/>
  <c r="BV62" i="20"/>
  <c r="BV63" i="20"/>
  <c r="BV64" i="20"/>
  <c r="BV65" i="20"/>
  <c r="BV66" i="20"/>
  <c r="BV67" i="20"/>
  <c r="BV68" i="20"/>
  <c r="BV69" i="20"/>
  <c r="BV70" i="20"/>
  <c r="BV71" i="20"/>
  <c r="BV72" i="20"/>
  <c r="BV73" i="20"/>
  <c r="BV74" i="20"/>
  <c r="BV75" i="20"/>
  <c r="BV76" i="20"/>
  <c r="BV77" i="20"/>
  <c r="BV78" i="20"/>
  <c r="BV79" i="20"/>
  <c r="BV80" i="20"/>
  <c r="BV81" i="20"/>
  <c r="BV82" i="20"/>
  <c r="BV83" i="20"/>
  <c r="BV84" i="20"/>
  <c r="BV85" i="20"/>
  <c r="BV86" i="20"/>
  <c r="BV87" i="20"/>
  <c r="BV88" i="20"/>
  <c r="BV89" i="20"/>
  <c r="BV90" i="20"/>
  <c r="BV91" i="20"/>
  <c r="BV92" i="20"/>
  <c r="BV93" i="20"/>
  <c r="BV94" i="20"/>
  <c r="BV95" i="20"/>
  <c r="BV96" i="20"/>
  <c r="BV97" i="20"/>
  <c r="BV98" i="20"/>
  <c r="BV99" i="20"/>
  <c r="BV100" i="20"/>
  <c r="BV101" i="20"/>
  <c r="BV102" i="20"/>
  <c r="BV103" i="20"/>
  <c r="BV104" i="20"/>
  <c r="BV105" i="20"/>
  <c r="BV106" i="20"/>
  <c r="BV107" i="20"/>
  <c r="BV108" i="20"/>
  <c r="BV109" i="20"/>
  <c r="BV110" i="20"/>
  <c r="BV111" i="20"/>
  <c r="BV112" i="20"/>
  <c r="BV113" i="20"/>
  <c r="BV114" i="20"/>
  <c r="BV115" i="20"/>
  <c r="BV116" i="20"/>
  <c r="BV117" i="20"/>
  <c r="BV118" i="20"/>
  <c r="BV119" i="20"/>
  <c r="BV120" i="20"/>
  <c r="BV121" i="20"/>
  <c r="BV122" i="20"/>
  <c r="BV123" i="20"/>
  <c r="BV124" i="20"/>
  <c r="BV125" i="20"/>
  <c r="BV126" i="20"/>
  <c r="BV127" i="20"/>
  <c r="BV128" i="20"/>
  <c r="BV129" i="20"/>
  <c r="BV130" i="20"/>
  <c r="BV131" i="20"/>
  <c r="BV132" i="20"/>
  <c r="BV133" i="20"/>
  <c r="BV134" i="20"/>
  <c r="BV135" i="20"/>
  <c r="BV136" i="20"/>
  <c r="BV137" i="20"/>
  <c r="BV138" i="20"/>
  <c r="BV139" i="20"/>
  <c r="BV140" i="20"/>
  <c r="BV141" i="20"/>
  <c r="BV142" i="20"/>
  <c r="BV143" i="20"/>
  <c r="BV144" i="20"/>
  <c r="BV145" i="20"/>
  <c r="BV146" i="20"/>
  <c r="BV147" i="20"/>
  <c r="BV148" i="20"/>
  <c r="BV149" i="20"/>
  <c r="BV150" i="20"/>
  <c r="BV151" i="20"/>
  <c r="BV152" i="20"/>
  <c r="BV153" i="20"/>
  <c r="BV154" i="20"/>
  <c r="BV155" i="20"/>
  <c r="BV156" i="20"/>
  <c r="BV157" i="20"/>
  <c r="BV158" i="20"/>
  <c r="BV159" i="20"/>
  <c r="BV160" i="20"/>
  <c r="BV161" i="20"/>
  <c r="BV162" i="20"/>
  <c r="BV163" i="20"/>
  <c r="BV164" i="20"/>
  <c r="BV165" i="20"/>
  <c r="BV166" i="20"/>
  <c r="BV167" i="20"/>
  <c r="BV168" i="20"/>
  <c r="BV169" i="20"/>
  <c r="BV170" i="20"/>
  <c r="BV171" i="20"/>
  <c r="BV172" i="20"/>
  <c r="BV173" i="20"/>
  <c r="BV174" i="20"/>
  <c r="BV175" i="20"/>
  <c r="BV176" i="20"/>
  <c r="BV177" i="20"/>
  <c r="BV178" i="20"/>
  <c r="BV179" i="20"/>
  <c r="BV180" i="20"/>
  <c r="BV181" i="20"/>
  <c r="BV182" i="20"/>
  <c r="BV183" i="20"/>
  <c r="BV184" i="20"/>
  <c r="BV185" i="20"/>
  <c r="BV186" i="20"/>
  <c r="BV187" i="20"/>
  <c r="BV188" i="20"/>
  <c r="BV189" i="20"/>
  <c r="BV190" i="20"/>
  <c r="BV191" i="20"/>
  <c r="BV192" i="20"/>
  <c r="BV193" i="20"/>
  <c r="BV194" i="20"/>
  <c r="BV195" i="20"/>
  <c r="BV196" i="20"/>
  <c r="BV197" i="20"/>
  <c r="BV198" i="20"/>
  <c r="BV199" i="20"/>
  <c r="BV200" i="20"/>
  <c r="BV201" i="20"/>
  <c r="BV202" i="20"/>
  <c r="BV203" i="20"/>
  <c r="BV204" i="20"/>
  <c r="BV205" i="20"/>
  <c r="BV206" i="20"/>
  <c r="BV207" i="20"/>
  <c r="BV208" i="20"/>
  <c r="BV209" i="20"/>
  <c r="BV210" i="20"/>
  <c r="BV211" i="20"/>
  <c r="BV212" i="20"/>
  <c r="BV213" i="20"/>
  <c r="BV214" i="20"/>
  <c r="BV215" i="20"/>
  <c r="BV216" i="20"/>
  <c r="BV217" i="20"/>
  <c r="BV218" i="20"/>
  <c r="BV219" i="20"/>
  <c r="BV220" i="20"/>
  <c r="BV221" i="20"/>
  <c r="BV222" i="20"/>
  <c r="BV223" i="20"/>
  <c r="BV224" i="20"/>
  <c r="BV225" i="20"/>
  <c r="BV226" i="20"/>
  <c r="BV227" i="20"/>
  <c r="BV228" i="20"/>
  <c r="BV229" i="20"/>
  <c r="BV230" i="20"/>
  <c r="BV231" i="20"/>
  <c r="BV232" i="20"/>
  <c r="BV233" i="20"/>
  <c r="BV234" i="20"/>
  <c r="BV235" i="20"/>
  <c r="BV236" i="20"/>
  <c r="BV237" i="20"/>
  <c r="BV238" i="20"/>
  <c r="BV239" i="20"/>
  <c r="BV240" i="20"/>
  <c r="BV241" i="20"/>
  <c r="BV242" i="20"/>
  <c r="BV243" i="20"/>
  <c r="BV244" i="20"/>
  <c r="BV245" i="20"/>
  <c r="BV246" i="20"/>
  <c r="BV247" i="20"/>
  <c r="BV248" i="20"/>
  <c r="BV249" i="20"/>
  <c r="BV250" i="20"/>
  <c r="BV251" i="20"/>
  <c r="BW3" i="20"/>
  <c r="BW4" i="20"/>
  <c r="BW5" i="20"/>
  <c r="BW6" i="20"/>
  <c r="BW7" i="20"/>
  <c r="BW8" i="20"/>
  <c r="BW9" i="20"/>
  <c r="BW10" i="20"/>
  <c r="BW11" i="20"/>
  <c r="BW12" i="20"/>
  <c r="BW13" i="20"/>
  <c r="BW14" i="20"/>
  <c r="BW15" i="20"/>
  <c r="BW16" i="20"/>
  <c r="BW17" i="20"/>
  <c r="BW18" i="20"/>
  <c r="BW19" i="20"/>
  <c r="BW20" i="20"/>
  <c r="BW21" i="20"/>
  <c r="BW22" i="20"/>
  <c r="BW23" i="20"/>
  <c r="BW24" i="20"/>
  <c r="BW25" i="20"/>
  <c r="BW26" i="20"/>
  <c r="BW27" i="20"/>
  <c r="BW28" i="20"/>
  <c r="BW29" i="20"/>
  <c r="BW30" i="20"/>
  <c r="BW31" i="20"/>
  <c r="BW32" i="20"/>
  <c r="BW33" i="20"/>
  <c r="BW34" i="20"/>
  <c r="BW35" i="20"/>
  <c r="BW36" i="20"/>
  <c r="BW37" i="20"/>
  <c r="BW38" i="20"/>
  <c r="BW39" i="20"/>
  <c r="BW40" i="20"/>
  <c r="BW41" i="20"/>
  <c r="BW42" i="20"/>
  <c r="BW43" i="20"/>
  <c r="BW44" i="20"/>
  <c r="BW45" i="20"/>
  <c r="BW46" i="20"/>
  <c r="BW47" i="20"/>
  <c r="BW48" i="20"/>
  <c r="BW49" i="20"/>
  <c r="BW50" i="20"/>
  <c r="BW51" i="20"/>
  <c r="BW52" i="20"/>
  <c r="BW53" i="20"/>
  <c r="BW54" i="20"/>
  <c r="BW55" i="20"/>
  <c r="BW56" i="20"/>
  <c r="BW57" i="20"/>
  <c r="BW58" i="20"/>
  <c r="BW59" i="20"/>
  <c r="BW60" i="20"/>
  <c r="BW61" i="20"/>
  <c r="BW62" i="20"/>
  <c r="BW63" i="20"/>
  <c r="BW64" i="20"/>
  <c r="BW65" i="20"/>
  <c r="BW66" i="20"/>
  <c r="BW67" i="20"/>
  <c r="BW68" i="20"/>
  <c r="BW69" i="20"/>
  <c r="BW70" i="20"/>
  <c r="BW71" i="20"/>
  <c r="BW72" i="20"/>
  <c r="BW73" i="20"/>
  <c r="BW74" i="20"/>
  <c r="BW75" i="20"/>
  <c r="BW76" i="20"/>
  <c r="BW77" i="20"/>
  <c r="BW78" i="20"/>
  <c r="BW79" i="20"/>
  <c r="BW80" i="20"/>
  <c r="BW81" i="20"/>
  <c r="BW82" i="20"/>
  <c r="BW83" i="20"/>
  <c r="BW84" i="20"/>
  <c r="BW85" i="20"/>
  <c r="BW86" i="20"/>
  <c r="BW87" i="20"/>
  <c r="BW88" i="20"/>
  <c r="BW89" i="20"/>
  <c r="BW90" i="20"/>
  <c r="BW91" i="20"/>
  <c r="BW92" i="20"/>
  <c r="BW93" i="20"/>
  <c r="BW94" i="20"/>
  <c r="BW95" i="20"/>
  <c r="BW96" i="20"/>
  <c r="BW97" i="20"/>
  <c r="BW98" i="20"/>
  <c r="BW99" i="20"/>
  <c r="BW100" i="20"/>
  <c r="BW101" i="20"/>
  <c r="BW102" i="20"/>
  <c r="BW103" i="20"/>
  <c r="BW104" i="20"/>
  <c r="BW105" i="20"/>
  <c r="BW106" i="20"/>
  <c r="BW107" i="20"/>
  <c r="BW108" i="20"/>
  <c r="BW109" i="20"/>
  <c r="BW110" i="20"/>
  <c r="BW111" i="20"/>
  <c r="BW112" i="20"/>
  <c r="BW113" i="20"/>
  <c r="BW114" i="20"/>
  <c r="BW115" i="20"/>
  <c r="BW116" i="20"/>
  <c r="BW117" i="20"/>
  <c r="BW118" i="20"/>
  <c r="BW119" i="20"/>
  <c r="BW120" i="20"/>
  <c r="BW121" i="20"/>
  <c r="BW122" i="20"/>
  <c r="BW123" i="20"/>
  <c r="BW124" i="20"/>
  <c r="BW125" i="20"/>
  <c r="BW126" i="20"/>
  <c r="BW127" i="20"/>
  <c r="BW128" i="20"/>
  <c r="BW129" i="20"/>
  <c r="BW130" i="20"/>
  <c r="BW131" i="20"/>
  <c r="BW132" i="20"/>
  <c r="BW133" i="20"/>
  <c r="BW134" i="20"/>
  <c r="BW135" i="20"/>
  <c r="BW136" i="20"/>
  <c r="BW137" i="20"/>
  <c r="BW138" i="20"/>
  <c r="BW139" i="20"/>
  <c r="BW140" i="20"/>
  <c r="BW141" i="20"/>
  <c r="BW142" i="20"/>
  <c r="BW143" i="20"/>
  <c r="BW144" i="20"/>
  <c r="BW145" i="20"/>
  <c r="BW146" i="20"/>
  <c r="BW147" i="20"/>
  <c r="BW148" i="20"/>
  <c r="BW149" i="20"/>
  <c r="BW150" i="20"/>
  <c r="BW151" i="20"/>
  <c r="BW152" i="20"/>
  <c r="BW153" i="20"/>
  <c r="BW154" i="20"/>
  <c r="BW155" i="20"/>
  <c r="BW156" i="20"/>
  <c r="BW157" i="20"/>
  <c r="BW158" i="20"/>
  <c r="BW159" i="20"/>
  <c r="BW160" i="20"/>
  <c r="BW161" i="20"/>
  <c r="BW162" i="20"/>
  <c r="BW163" i="20"/>
  <c r="BW164" i="20"/>
  <c r="BW165" i="20"/>
  <c r="BW166" i="20"/>
  <c r="BW167" i="20"/>
  <c r="BW168" i="20"/>
  <c r="BW169" i="20"/>
  <c r="BW170" i="20"/>
  <c r="BW171" i="20"/>
  <c r="BW172" i="20"/>
  <c r="BW173" i="20"/>
  <c r="BW174" i="20"/>
  <c r="BW175" i="20"/>
  <c r="BW176" i="20"/>
  <c r="BW177" i="20"/>
  <c r="BW178" i="20"/>
  <c r="BW179" i="20"/>
  <c r="BW180" i="20"/>
  <c r="BW181" i="20"/>
  <c r="BW182" i="20"/>
  <c r="BW183" i="20"/>
  <c r="BW184" i="20"/>
  <c r="BW185" i="20"/>
  <c r="BW186" i="20"/>
  <c r="BW187" i="20"/>
  <c r="BW188" i="20"/>
  <c r="BW189" i="20"/>
  <c r="BW190" i="20"/>
  <c r="BW191" i="20"/>
  <c r="BW192" i="20"/>
  <c r="BW193" i="20"/>
  <c r="BW194" i="20"/>
  <c r="BW195" i="20"/>
  <c r="BW196" i="20"/>
  <c r="BW197" i="20"/>
  <c r="BW198" i="20"/>
  <c r="BW199" i="20"/>
  <c r="BW200" i="20"/>
  <c r="BW201" i="20"/>
  <c r="BW202" i="20"/>
  <c r="BW203" i="20"/>
  <c r="BW204" i="20"/>
  <c r="BW205" i="20"/>
  <c r="BW206" i="20"/>
  <c r="BW207" i="20"/>
  <c r="BW208" i="20"/>
  <c r="BW209" i="20"/>
  <c r="BW210" i="20"/>
  <c r="BW211" i="20"/>
  <c r="BW212" i="20"/>
  <c r="BW213" i="20"/>
  <c r="BW214" i="20"/>
  <c r="BW215" i="20"/>
  <c r="BW216" i="20"/>
  <c r="BW217" i="20"/>
  <c r="BW218" i="20"/>
  <c r="BW219" i="20"/>
  <c r="BW220" i="20"/>
  <c r="BW221" i="20"/>
  <c r="BW222" i="20"/>
  <c r="BW223" i="20"/>
  <c r="BW224" i="20"/>
  <c r="BW225" i="20"/>
  <c r="BW226" i="20"/>
  <c r="BW227" i="20"/>
  <c r="BW228" i="20"/>
  <c r="BW229" i="20"/>
  <c r="BW230" i="20"/>
  <c r="BW231" i="20"/>
  <c r="BW232" i="20"/>
  <c r="BW233" i="20"/>
  <c r="BW234" i="20"/>
  <c r="BW235" i="20"/>
  <c r="BW236" i="20"/>
  <c r="BW237" i="20"/>
  <c r="BW238" i="20"/>
  <c r="BW239" i="20"/>
  <c r="BW240" i="20"/>
  <c r="BW241" i="20"/>
  <c r="BW242" i="20"/>
  <c r="BW243" i="20"/>
  <c r="BW244" i="20"/>
  <c r="BW245" i="20"/>
  <c r="BW246" i="20"/>
  <c r="BW247" i="20"/>
  <c r="BW248" i="20"/>
  <c r="BW249" i="20"/>
  <c r="BW250" i="20"/>
  <c r="BW251" i="20"/>
  <c r="BW2" i="20"/>
  <c r="A16" i="21"/>
  <c r="B16" i="21"/>
  <c r="C16" i="21"/>
  <c r="A17" i="21"/>
  <c r="B17" i="21"/>
  <c r="C17" i="21"/>
  <c r="A18" i="21"/>
  <c r="B18" i="21"/>
  <c r="C18" i="21"/>
  <c r="AC18" i="20" s="1"/>
  <c r="A19" i="21"/>
  <c r="B19" i="21"/>
  <c r="C19" i="21"/>
  <c r="A20" i="21"/>
  <c r="B20" i="21"/>
  <c r="C20" i="21"/>
  <c r="A21" i="21"/>
  <c r="B21" i="21"/>
  <c r="C21" i="21"/>
  <c r="A22" i="21"/>
  <c r="B22" i="21"/>
  <c r="C22" i="21"/>
  <c r="A23" i="21"/>
  <c r="B23" i="21"/>
  <c r="C23" i="21"/>
  <c r="AC23" i="20" s="1"/>
  <c r="A24" i="21"/>
  <c r="B24" i="21"/>
  <c r="C24" i="21"/>
  <c r="A25" i="21"/>
  <c r="B25" i="21"/>
  <c r="C25" i="21"/>
  <c r="A26" i="21"/>
  <c r="B26" i="21"/>
  <c r="C26" i="21"/>
  <c r="A27" i="21"/>
  <c r="B27" i="21"/>
  <c r="C27" i="21"/>
  <c r="A28" i="21"/>
  <c r="B28" i="21"/>
  <c r="C28" i="21"/>
  <c r="A29" i="21"/>
  <c r="B29" i="21"/>
  <c r="C29" i="21"/>
  <c r="A30" i="21"/>
  <c r="B30" i="21"/>
  <c r="C30" i="21"/>
  <c r="A31" i="21"/>
  <c r="B31" i="21"/>
  <c r="C31" i="21"/>
  <c r="AC31" i="20" s="1"/>
  <c r="A32" i="21"/>
  <c r="B32" i="21"/>
  <c r="C32" i="21"/>
  <c r="A33" i="21"/>
  <c r="B33" i="21"/>
  <c r="C33" i="21"/>
  <c r="A34" i="21"/>
  <c r="B34" i="21"/>
  <c r="C34" i="21"/>
  <c r="A35" i="21"/>
  <c r="B35" i="21"/>
  <c r="C35" i="21"/>
  <c r="AC35" i="20" s="1"/>
  <c r="A36" i="21"/>
  <c r="B36" i="21"/>
  <c r="C36" i="21"/>
  <c r="A37" i="21"/>
  <c r="B37" i="21"/>
  <c r="C37" i="21"/>
  <c r="A38" i="21"/>
  <c r="B38" i="21"/>
  <c r="C38" i="21"/>
  <c r="AC38" i="20" s="1"/>
  <c r="A39" i="21"/>
  <c r="B39" i="21"/>
  <c r="C39" i="21"/>
  <c r="AC39" i="20" s="1"/>
  <c r="A40" i="21"/>
  <c r="B40" i="21"/>
  <c r="C40" i="21"/>
  <c r="A41" i="21"/>
  <c r="B41" i="21"/>
  <c r="C41" i="21"/>
  <c r="A42" i="21"/>
  <c r="B42" i="21"/>
  <c r="C42" i="21"/>
  <c r="AC42" i="20" s="1"/>
  <c r="A43" i="21"/>
  <c r="B43" i="21"/>
  <c r="C43" i="21"/>
  <c r="A44" i="21"/>
  <c r="B44" i="21"/>
  <c r="C44" i="21"/>
  <c r="A45" i="21"/>
  <c r="B45" i="21"/>
  <c r="C45" i="21"/>
  <c r="AC45" i="20" s="1"/>
  <c r="A46" i="21"/>
  <c r="B46" i="21"/>
  <c r="C46" i="21"/>
  <c r="A47" i="21"/>
  <c r="B47" i="21"/>
  <c r="C47" i="21"/>
  <c r="A48" i="21"/>
  <c r="B48" i="21"/>
  <c r="C48" i="21"/>
  <c r="A49" i="21"/>
  <c r="B49" i="21"/>
  <c r="C49" i="21"/>
  <c r="A50" i="21"/>
  <c r="B50" i="21"/>
  <c r="C50" i="21"/>
  <c r="AC50" i="20" s="1"/>
  <c r="A51" i="21"/>
  <c r="B51" i="21"/>
  <c r="C51" i="21"/>
  <c r="A52" i="21"/>
  <c r="B52" i="21"/>
  <c r="C52" i="21"/>
  <c r="A53" i="21"/>
  <c r="B53" i="21"/>
  <c r="C53" i="21"/>
  <c r="A54" i="21"/>
  <c r="B54" i="21"/>
  <c r="C54" i="21"/>
  <c r="A55" i="21"/>
  <c r="B55" i="21"/>
  <c r="C55" i="21"/>
  <c r="AC55" i="20" s="1"/>
  <c r="A56" i="21"/>
  <c r="B56" i="21"/>
  <c r="C56" i="21"/>
  <c r="A57" i="21"/>
  <c r="B57" i="21"/>
  <c r="C57" i="21"/>
  <c r="A58" i="21"/>
  <c r="B58" i="21"/>
  <c r="C58" i="21"/>
  <c r="A59" i="21"/>
  <c r="B59" i="21"/>
  <c r="C59" i="21"/>
  <c r="A60" i="21"/>
  <c r="B60" i="21"/>
  <c r="C60" i="21"/>
  <c r="A61" i="21"/>
  <c r="B61" i="21"/>
  <c r="C61" i="21"/>
  <c r="AC61" i="20" s="1"/>
  <c r="A62" i="21"/>
  <c r="B62" i="21"/>
  <c r="C62" i="21"/>
  <c r="AC62" i="20" s="1"/>
  <c r="A63" i="21"/>
  <c r="B63" i="21"/>
  <c r="C63" i="21"/>
  <c r="AC63" i="20" s="1"/>
  <c r="A64" i="21"/>
  <c r="B64" i="21"/>
  <c r="C64" i="21"/>
  <c r="A65" i="21"/>
  <c r="B65" i="21"/>
  <c r="C65" i="21"/>
  <c r="A66" i="21"/>
  <c r="B66" i="21"/>
  <c r="C66" i="21"/>
  <c r="A67" i="21"/>
  <c r="B67" i="21"/>
  <c r="C67" i="21"/>
  <c r="A68" i="21"/>
  <c r="B68" i="21"/>
  <c r="C68" i="21"/>
  <c r="A69" i="21"/>
  <c r="B69" i="21"/>
  <c r="C69" i="21"/>
  <c r="A70" i="21"/>
  <c r="B70" i="21"/>
  <c r="C70" i="21"/>
  <c r="A71" i="21"/>
  <c r="B71" i="21"/>
  <c r="C71" i="21"/>
  <c r="AC71" i="20" s="1"/>
  <c r="A72" i="21"/>
  <c r="B72" i="21"/>
  <c r="C72" i="21"/>
  <c r="A73" i="21"/>
  <c r="B73" i="21"/>
  <c r="C73" i="21"/>
  <c r="A74" i="21"/>
  <c r="B74" i="21"/>
  <c r="C74" i="21"/>
  <c r="A75" i="21"/>
  <c r="B75" i="21"/>
  <c r="C75" i="21"/>
  <c r="A76" i="21"/>
  <c r="B76" i="21"/>
  <c r="C76" i="21"/>
  <c r="A77" i="21"/>
  <c r="B77" i="21"/>
  <c r="C77" i="21"/>
  <c r="A78" i="21"/>
  <c r="B78" i="21"/>
  <c r="C78" i="21"/>
  <c r="A79" i="21"/>
  <c r="B79" i="21"/>
  <c r="C79" i="21"/>
  <c r="AC79" i="20" s="1"/>
  <c r="A80" i="21"/>
  <c r="B80" i="21"/>
  <c r="C80" i="21"/>
  <c r="A81" i="21"/>
  <c r="B81" i="21"/>
  <c r="C81" i="21"/>
  <c r="A82" i="21"/>
  <c r="B82" i="21"/>
  <c r="C82" i="21"/>
  <c r="A83" i="21"/>
  <c r="B83" i="21"/>
  <c r="C83" i="21"/>
  <c r="AC83" i="20" s="1"/>
  <c r="A84" i="21"/>
  <c r="B84" i="21"/>
  <c r="C84" i="21"/>
  <c r="A85" i="21"/>
  <c r="B85" i="21"/>
  <c r="C85" i="21"/>
  <c r="A86" i="21"/>
  <c r="B86" i="21"/>
  <c r="C86" i="21"/>
  <c r="A87" i="21"/>
  <c r="B87" i="21"/>
  <c r="C87" i="21"/>
  <c r="AC87" i="20" s="1"/>
  <c r="A88" i="21"/>
  <c r="B88" i="21"/>
  <c r="C88" i="21"/>
  <c r="A89" i="21"/>
  <c r="B89" i="21"/>
  <c r="C89" i="21"/>
  <c r="A90" i="21"/>
  <c r="B90" i="21"/>
  <c r="C90" i="21"/>
  <c r="A91" i="21"/>
  <c r="B91" i="21"/>
  <c r="C91" i="21"/>
  <c r="A92" i="21"/>
  <c r="B92" i="21"/>
  <c r="C92" i="21"/>
  <c r="A93" i="21"/>
  <c r="B93" i="21"/>
  <c r="C93" i="21"/>
  <c r="A94" i="21"/>
  <c r="B94" i="21"/>
  <c r="C94" i="21"/>
  <c r="A95" i="21"/>
  <c r="B95" i="21"/>
  <c r="C95" i="21"/>
  <c r="AC95" i="20" s="1"/>
  <c r="A96" i="21"/>
  <c r="B96" i="21"/>
  <c r="C96" i="21"/>
  <c r="A97" i="21"/>
  <c r="B97" i="21"/>
  <c r="C97" i="21"/>
  <c r="A98" i="21"/>
  <c r="B98" i="21"/>
  <c r="C98" i="21"/>
  <c r="A99" i="21"/>
  <c r="B99" i="21"/>
  <c r="C99" i="21"/>
  <c r="A100" i="21"/>
  <c r="B100" i="21"/>
  <c r="C100" i="21"/>
  <c r="A101" i="21"/>
  <c r="B101" i="21"/>
  <c r="C101" i="21"/>
  <c r="A102" i="21"/>
  <c r="B102" i="21"/>
  <c r="C102" i="21"/>
  <c r="A103" i="21"/>
  <c r="B103" i="21"/>
  <c r="C103" i="21"/>
  <c r="A104" i="21"/>
  <c r="B104" i="21"/>
  <c r="C104" i="21"/>
  <c r="A105" i="21"/>
  <c r="B105" i="21"/>
  <c r="C105" i="21"/>
  <c r="A106" i="21"/>
  <c r="B106" i="21"/>
  <c r="C106" i="21"/>
  <c r="A107" i="21"/>
  <c r="B107" i="21"/>
  <c r="C107" i="21"/>
  <c r="A108" i="21"/>
  <c r="B108" i="21"/>
  <c r="C108" i="21"/>
  <c r="A109" i="21"/>
  <c r="B109" i="21"/>
  <c r="C109" i="21"/>
  <c r="A110" i="21"/>
  <c r="B110" i="21"/>
  <c r="C110" i="21"/>
  <c r="A111" i="21"/>
  <c r="B111" i="21"/>
  <c r="C111" i="21"/>
  <c r="AC111" i="20" s="1"/>
  <c r="A112" i="21"/>
  <c r="B112" i="21"/>
  <c r="C112" i="21"/>
  <c r="A113" i="21"/>
  <c r="B113" i="21"/>
  <c r="C113" i="21"/>
  <c r="A114" i="21"/>
  <c r="B114" i="21"/>
  <c r="C114" i="21"/>
  <c r="A115" i="21"/>
  <c r="B115" i="21"/>
  <c r="C115" i="21"/>
  <c r="A116" i="21"/>
  <c r="B116" i="21"/>
  <c r="C116" i="21"/>
  <c r="A117" i="21"/>
  <c r="B117" i="21"/>
  <c r="C117" i="21"/>
  <c r="A118" i="21"/>
  <c r="B118" i="21"/>
  <c r="C118" i="21"/>
  <c r="A119" i="21"/>
  <c r="B119" i="21"/>
  <c r="C119" i="21"/>
  <c r="A120" i="21"/>
  <c r="B120" i="21"/>
  <c r="C120" i="21"/>
  <c r="A121" i="21"/>
  <c r="B121" i="21"/>
  <c r="C121" i="21"/>
  <c r="A122" i="21"/>
  <c r="B122" i="21"/>
  <c r="C122" i="21"/>
  <c r="A123" i="21"/>
  <c r="B123" i="21"/>
  <c r="C123" i="21"/>
  <c r="A124" i="21"/>
  <c r="B124" i="21"/>
  <c r="C124" i="21"/>
  <c r="A125" i="21"/>
  <c r="B125" i="21"/>
  <c r="C125" i="21"/>
  <c r="A126" i="21"/>
  <c r="B126" i="21"/>
  <c r="C126" i="21"/>
  <c r="A127" i="21"/>
  <c r="B127" i="21"/>
  <c r="C127" i="21"/>
  <c r="AC127" i="20" s="1"/>
  <c r="A128" i="21"/>
  <c r="B128" i="21"/>
  <c r="C128" i="21"/>
  <c r="A129" i="21"/>
  <c r="B129" i="21"/>
  <c r="C129" i="21"/>
  <c r="A130" i="21"/>
  <c r="B130" i="21"/>
  <c r="C130" i="21"/>
  <c r="A131" i="21"/>
  <c r="B131" i="21"/>
  <c r="C131" i="21"/>
  <c r="A132" i="21"/>
  <c r="B132" i="21"/>
  <c r="C132" i="21"/>
  <c r="A133" i="21"/>
  <c r="B133" i="21"/>
  <c r="C133" i="21"/>
  <c r="A134" i="21"/>
  <c r="B134" i="21"/>
  <c r="C134" i="21"/>
  <c r="A135" i="21"/>
  <c r="B135" i="21"/>
  <c r="C135" i="21"/>
  <c r="AC135" i="20" s="1"/>
  <c r="A136" i="21"/>
  <c r="B136" i="21"/>
  <c r="C136" i="21"/>
  <c r="A137" i="21"/>
  <c r="B137" i="21"/>
  <c r="C137" i="21"/>
  <c r="A138" i="21"/>
  <c r="B138" i="21"/>
  <c r="C138" i="21"/>
  <c r="A139" i="21"/>
  <c r="B139" i="21"/>
  <c r="C139" i="21"/>
  <c r="A140" i="21"/>
  <c r="B140" i="21"/>
  <c r="C140" i="21"/>
  <c r="A141" i="21"/>
  <c r="B141" i="21"/>
  <c r="C141" i="21"/>
  <c r="A142" i="21"/>
  <c r="B142" i="21"/>
  <c r="C142" i="21"/>
  <c r="A143" i="21"/>
  <c r="B143" i="21"/>
  <c r="C143" i="21"/>
  <c r="AC143" i="20" s="1"/>
  <c r="A144" i="21"/>
  <c r="B144" i="21"/>
  <c r="C144" i="21"/>
  <c r="A145" i="21"/>
  <c r="B145" i="21"/>
  <c r="C145" i="21"/>
  <c r="A146" i="21"/>
  <c r="B146" i="21"/>
  <c r="C146" i="21"/>
  <c r="A147" i="21"/>
  <c r="B147" i="21"/>
  <c r="C147" i="21"/>
  <c r="A148" i="21"/>
  <c r="B148" i="21"/>
  <c r="C148" i="21"/>
  <c r="A149" i="21"/>
  <c r="B149" i="21"/>
  <c r="C149" i="21"/>
  <c r="A150" i="21"/>
  <c r="B150" i="21"/>
  <c r="C150" i="21"/>
  <c r="A151" i="21"/>
  <c r="B151" i="21"/>
  <c r="C151" i="21"/>
  <c r="AC151" i="20" s="1"/>
  <c r="A152" i="21"/>
  <c r="B152" i="21"/>
  <c r="C152" i="21"/>
  <c r="A153" i="21"/>
  <c r="B153" i="21"/>
  <c r="C153" i="21"/>
  <c r="A154" i="21"/>
  <c r="B154" i="21"/>
  <c r="C154" i="21"/>
  <c r="A155" i="21"/>
  <c r="B155" i="21"/>
  <c r="C155" i="21"/>
  <c r="A156" i="21"/>
  <c r="B156" i="21"/>
  <c r="C156" i="21"/>
  <c r="A157" i="21"/>
  <c r="B157" i="21"/>
  <c r="C157" i="21"/>
  <c r="A158" i="21"/>
  <c r="B158" i="21"/>
  <c r="C158" i="21"/>
  <c r="A159" i="21"/>
  <c r="B159" i="21"/>
  <c r="C159" i="21"/>
  <c r="AC159" i="20" s="1"/>
  <c r="A160" i="21"/>
  <c r="B160" i="21"/>
  <c r="C160" i="21"/>
  <c r="A161" i="21"/>
  <c r="B161" i="21"/>
  <c r="C161" i="21"/>
  <c r="A162" i="21"/>
  <c r="B162" i="21"/>
  <c r="C162" i="21"/>
  <c r="A163" i="21"/>
  <c r="B163" i="21"/>
  <c r="C163" i="21"/>
  <c r="A164" i="21"/>
  <c r="B164" i="21"/>
  <c r="C164" i="21"/>
  <c r="A165" i="21"/>
  <c r="B165" i="21"/>
  <c r="C165" i="21"/>
  <c r="A166" i="21"/>
  <c r="B166" i="21"/>
  <c r="C166" i="21"/>
  <c r="A167" i="21"/>
  <c r="B167" i="21"/>
  <c r="C167" i="21"/>
  <c r="AC167" i="20" s="1"/>
  <c r="A168" i="21"/>
  <c r="B168" i="21"/>
  <c r="C168" i="21"/>
  <c r="A169" i="21"/>
  <c r="B169" i="21"/>
  <c r="C169" i="21"/>
  <c r="A170" i="21"/>
  <c r="B170" i="21"/>
  <c r="C170" i="21"/>
  <c r="A171" i="21"/>
  <c r="B171" i="21"/>
  <c r="C171" i="21"/>
  <c r="A172" i="21"/>
  <c r="B172" i="21"/>
  <c r="C172" i="21"/>
  <c r="A173" i="21"/>
  <c r="B173" i="21"/>
  <c r="C173" i="21"/>
  <c r="A174" i="21"/>
  <c r="B174" i="21"/>
  <c r="C174" i="21"/>
  <c r="A175" i="21"/>
  <c r="B175" i="21"/>
  <c r="C175" i="21"/>
  <c r="A176" i="21"/>
  <c r="B176" i="21"/>
  <c r="C176" i="21"/>
  <c r="A177" i="21"/>
  <c r="B177" i="21"/>
  <c r="C177" i="21"/>
  <c r="A178" i="21"/>
  <c r="B178" i="21"/>
  <c r="C178" i="21"/>
  <c r="A179" i="21"/>
  <c r="B179" i="21"/>
  <c r="C179" i="21"/>
  <c r="A180" i="21"/>
  <c r="B180" i="21"/>
  <c r="C180" i="21"/>
  <c r="A181" i="21"/>
  <c r="B181" i="21"/>
  <c r="C181" i="21"/>
  <c r="A182" i="21"/>
  <c r="B182" i="21"/>
  <c r="C182" i="21"/>
  <c r="A183" i="21"/>
  <c r="B183" i="21"/>
  <c r="C183" i="21"/>
  <c r="AC183" i="20" s="1"/>
  <c r="A184" i="21"/>
  <c r="B184" i="21"/>
  <c r="C184" i="21"/>
  <c r="A185" i="21"/>
  <c r="B185" i="21"/>
  <c r="C185" i="21"/>
  <c r="A186" i="21"/>
  <c r="B186" i="21"/>
  <c r="C186" i="21"/>
  <c r="A187" i="21"/>
  <c r="B187" i="21"/>
  <c r="C187" i="21"/>
  <c r="A188" i="21"/>
  <c r="B188" i="21"/>
  <c r="C188" i="21"/>
  <c r="A189" i="21"/>
  <c r="B189" i="21"/>
  <c r="C189" i="21"/>
  <c r="A190" i="21"/>
  <c r="B190" i="21"/>
  <c r="C190" i="21"/>
  <c r="A191" i="21"/>
  <c r="B191" i="21"/>
  <c r="C191" i="21"/>
  <c r="AC191" i="20" s="1"/>
  <c r="A192" i="21"/>
  <c r="B192" i="21"/>
  <c r="C192" i="21"/>
  <c r="A193" i="21"/>
  <c r="B193" i="21"/>
  <c r="C193" i="21"/>
  <c r="A194" i="21"/>
  <c r="B194" i="21"/>
  <c r="C194" i="21"/>
  <c r="A195" i="21"/>
  <c r="B195" i="21"/>
  <c r="C195" i="21"/>
  <c r="A196" i="21"/>
  <c r="B196" i="21"/>
  <c r="C196" i="21"/>
  <c r="A197" i="21"/>
  <c r="B197" i="21"/>
  <c r="C197" i="21"/>
  <c r="A198" i="21"/>
  <c r="B198" i="21"/>
  <c r="C198" i="21"/>
  <c r="A199" i="21"/>
  <c r="B199" i="21"/>
  <c r="C199" i="21"/>
  <c r="AC199" i="20" s="1"/>
  <c r="A200" i="21"/>
  <c r="B200" i="21"/>
  <c r="C200" i="21"/>
  <c r="A201" i="21"/>
  <c r="B201" i="21"/>
  <c r="C201" i="21"/>
  <c r="A202" i="21"/>
  <c r="B202" i="21"/>
  <c r="C202" i="21"/>
  <c r="A203" i="21"/>
  <c r="B203" i="21"/>
  <c r="C203" i="21"/>
  <c r="A204" i="21"/>
  <c r="B204" i="21"/>
  <c r="C204" i="21"/>
  <c r="A205" i="21"/>
  <c r="B205" i="21"/>
  <c r="C205" i="21"/>
  <c r="A206" i="21"/>
  <c r="B206" i="21"/>
  <c r="C206" i="21"/>
  <c r="A207" i="21"/>
  <c r="B207" i="21"/>
  <c r="C207" i="21"/>
  <c r="AC207" i="20" s="1"/>
  <c r="A208" i="21"/>
  <c r="B208" i="21"/>
  <c r="C208" i="21"/>
  <c r="A209" i="21"/>
  <c r="B209" i="21"/>
  <c r="C209" i="21"/>
  <c r="A210" i="21"/>
  <c r="B210" i="21"/>
  <c r="C210" i="21"/>
  <c r="A211" i="21"/>
  <c r="B211" i="21"/>
  <c r="C211" i="21"/>
  <c r="A212" i="21"/>
  <c r="B212" i="21"/>
  <c r="C212" i="21"/>
  <c r="A213" i="21"/>
  <c r="B213" i="21"/>
  <c r="C213" i="21"/>
  <c r="A214" i="21"/>
  <c r="B214" i="21"/>
  <c r="C214" i="21"/>
  <c r="A215" i="21"/>
  <c r="B215" i="21"/>
  <c r="C215" i="21"/>
  <c r="AC215" i="20" s="1"/>
  <c r="A216" i="21"/>
  <c r="B216" i="21"/>
  <c r="C216" i="21"/>
  <c r="A217" i="21"/>
  <c r="B217" i="21"/>
  <c r="C217" i="21"/>
  <c r="A218" i="21"/>
  <c r="B218" i="21"/>
  <c r="C218" i="21"/>
  <c r="A219" i="21"/>
  <c r="B219" i="21"/>
  <c r="C219" i="21"/>
  <c r="A220" i="21"/>
  <c r="B220" i="21"/>
  <c r="C220" i="21"/>
  <c r="A221" i="21"/>
  <c r="B221" i="21"/>
  <c r="C221" i="21"/>
  <c r="A222" i="21"/>
  <c r="B222" i="21"/>
  <c r="C222" i="21"/>
  <c r="A223" i="21"/>
  <c r="B223" i="21"/>
  <c r="C223" i="21"/>
  <c r="AC223" i="20" s="1"/>
  <c r="A224" i="21"/>
  <c r="B224" i="21"/>
  <c r="C224" i="21"/>
  <c r="A225" i="21"/>
  <c r="B225" i="21"/>
  <c r="C225" i="21"/>
  <c r="A226" i="21"/>
  <c r="B226" i="21"/>
  <c r="C226" i="21"/>
  <c r="A227" i="21"/>
  <c r="B227" i="21"/>
  <c r="C227" i="21"/>
  <c r="A228" i="21"/>
  <c r="B228" i="21"/>
  <c r="C228" i="21"/>
  <c r="A229" i="21"/>
  <c r="B229" i="21"/>
  <c r="C229" i="21"/>
  <c r="A230" i="21"/>
  <c r="B230" i="21"/>
  <c r="C230" i="21"/>
  <c r="A231" i="21"/>
  <c r="B231" i="21"/>
  <c r="C231" i="21"/>
  <c r="AC231" i="20" s="1"/>
  <c r="A232" i="21"/>
  <c r="B232" i="21"/>
  <c r="C232" i="21"/>
  <c r="A233" i="21"/>
  <c r="B233" i="21"/>
  <c r="C233" i="21"/>
  <c r="A234" i="21"/>
  <c r="B234" i="21"/>
  <c r="C234" i="21"/>
  <c r="A235" i="21"/>
  <c r="B235" i="21"/>
  <c r="C235" i="21"/>
  <c r="A236" i="21"/>
  <c r="B236" i="21"/>
  <c r="C236" i="21"/>
  <c r="A237" i="21"/>
  <c r="B237" i="21"/>
  <c r="C237" i="21"/>
  <c r="A238" i="21"/>
  <c r="B238" i="21"/>
  <c r="C238" i="21"/>
  <c r="A239" i="21"/>
  <c r="B239" i="21"/>
  <c r="C239" i="21"/>
  <c r="AC239" i="20" s="1"/>
  <c r="A240" i="21"/>
  <c r="B240" i="21"/>
  <c r="C240" i="21"/>
  <c r="A241" i="21"/>
  <c r="B241" i="21"/>
  <c r="C241" i="21"/>
  <c r="A242" i="21"/>
  <c r="B242" i="21"/>
  <c r="C242" i="21"/>
  <c r="A243" i="21"/>
  <c r="B243" i="21"/>
  <c r="C243" i="21"/>
  <c r="A244" i="21"/>
  <c r="B244" i="21"/>
  <c r="C244" i="21"/>
  <c r="A245" i="21"/>
  <c r="B245" i="21"/>
  <c r="C245" i="21"/>
  <c r="A246" i="21"/>
  <c r="B246" i="21"/>
  <c r="C246" i="21"/>
  <c r="A247" i="21"/>
  <c r="B247" i="21"/>
  <c r="C247" i="21"/>
  <c r="AC247" i="20" s="1"/>
  <c r="A248" i="21"/>
  <c r="B248" i="21"/>
  <c r="C248" i="21"/>
  <c r="A249" i="21"/>
  <c r="B249" i="21"/>
  <c r="C249" i="21"/>
  <c r="A250" i="21"/>
  <c r="B250" i="21"/>
  <c r="C250" i="21"/>
  <c r="A251" i="21"/>
  <c r="B251" i="21"/>
  <c r="C251" i="21"/>
  <c r="AC16" i="20"/>
  <c r="AI16" i="20" a="1"/>
  <c r="AI16" i="20" s="1"/>
  <c r="AJ16" i="20" a="1"/>
  <c r="AJ16" i="20" s="1"/>
  <c r="AK16" i="20" a="1"/>
  <c r="AK16" i="20" s="1"/>
  <c r="AL16" i="20" a="1"/>
  <c r="AL16" i="20" s="1"/>
  <c r="BI16" i="20" a="1"/>
  <c r="BI16" i="20" s="1"/>
  <c r="BJ16" i="20"/>
  <c r="BK16" i="20"/>
  <c r="BL16" i="20"/>
  <c r="BM16" i="20"/>
  <c r="BN16" i="20"/>
  <c r="BR16" i="20"/>
  <c r="BS16" i="20"/>
  <c r="BU16" i="20"/>
  <c r="BX16" i="20"/>
  <c r="BY16" i="20" s="1"/>
  <c r="AC17" i="20"/>
  <c r="AI17" i="20" a="1"/>
  <c r="AI17" i="20" s="1"/>
  <c r="AJ17" i="20" a="1"/>
  <c r="AJ17" i="20" s="1"/>
  <c r="AK17" i="20" a="1"/>
  <c r="AK17" i="20" s="1"/>
  <c r="AL17" i="20" a="1"/>
  <c r="AL17" i="20" s="1"/>
  <c r="BI17" i="20" a="1"/>
  <c r="BI17" i="20" s="1"/>
  <c r="BJ17" i="20"/>
  <c r="BK17" i="20"/>
  <c r="BL17" i="20"/>
  <c r="BM17" i="20"/>
  <c r="BN17" i="20"/>
  <c r="BR17" i="20"/>
  <c r="BS17" i="20"/>
  <c r="BU17" i="20"/>
  <c r="BX17" i="20"/>
  <c r="BY17" i="20" s="1"/>
  <c r="AI18" i="20" a="1"/>
  <c r="AI18" i="20" s="1"/>
  <c r="AJ18" i="20" a="1"/>
  <c r="AJ18" i="20" s="1"/>
  <c r="AK18" i="20" a="1"/>
  <c r="AK18" i="20" s="1"/>
  <c r="AL18" i="20" a="1"/>
  <c r="AL18" i="20" s="1"/>
  <c r="BI18" i="20" a="1"/>
  <c r="BI18" i="20" s="1"/>
  <c r="BJ18" i="20"/>
  <c r="BK18" i="20"/>
  <c r="BL18" i="20"/>
  <c r="BM18" i="20"/>
  <c r="BN18" i="20"/>
  <c r="BR18" i="20"/>
  <c r="BS18" i="20"/>
  <c r="BU18" i="20"/>
  <c r="BX18" i="20"/>
  <c r="BY18" i="20" s="1"/>
  <c r="AC19" i="20"/>
  <c r="AI19" i="20" a="1"/>
  <c r="AI19" i="20" s="1"/>
  <c r="AJ19" i="20" a="1"/>
  <c r="AJ19" i="20" s="1"/>
  <c r="AK19" i="20" a="1"/>
  <c r="AK19" i="20" s="1"/>
  <c r="AL19" i="20" a="1"/>
  <c r="AL19" i="20" s="1"/>
  <c r="BI19" i="20" a="1"/>
  <c r="BI19" i="20" s="1"/>
  <c r="BJ19" i="20"/>
  <c r="BK19" i="20"/>
  <c r="BL19" i="20"/>
  <c r="BM19" i="20"/>
  <c r="BN19" i="20"/>
  <c r="BR19" i="20"/>
  <c r="BS19" i="20"/>
  <c r="BU19" i="20"/>
  <c r="BX19" i="20"/>
  <c r="BY19" i="20" s="1"/>
  <c r="AC20" i="20"/>
  <c r="AI20" i="20" a="1"/>
  <c r="AI20" i="20" s="1"/>
  <c r="AJ20" i="20" a="1"/>
  <c r="AJ20" i="20" s="1"/>
  <c r="AK20" i="20" a="1"/>
  <c r="AK20" i="20" s="1"/>
  <c r="AL20" i="20" a="1"/>
  <c r="AL20" i="20" s="1"/>
  <c r="BI20" i="20" a="1"/>
  <c r="BI20" i="20" s="1"/>
  <c r="BJ20" i="20"/>
  <c r="BK20" i="20"/>
  <c r="BL20" i="20"/>
  <c r="BM20" i="20"/>
  <c r="BN20" i="20"/>
  <c r="BR20" i="20"/>
  <c r="BS20" i="20"/>
  <c r="BU20" i="20"/>
  <c r="BX20" i="20"/>
  <c r="BY20" i="20" s="1"/>
  <c r="AC21" i="20"/>
  <c r="AI21" i="20" a="1"/>
  <c r="AI21" i="20" s="1"/>
  <c r="AJ21" i="20" a="1"/>
  <c r="AJ21" i="20" s="1"/>
  <c r="AK21" i="20" a="1"/>
  <c r="AK21" i="20" s="1"/>
  <c r="AL21" i="20" a="1"/>
  <c r="AL21" i="20" s="1"/>
  <c r="BI21" i="20" a="1"/>
  <c r="BI21" i="20" s="1"/>
  <c r="BJ21" i="20"/>
  <c r="BK21" i="20"/>
  <c r="BL21" i="20"/>
  <c r="BM21" i="20"/>
  <c r="BN21" i="20"/>
  <c r="BR21" i="20"/>
  <c r="BS21" i="20"/>
  <c r="BU21" i="20"/>
  <c r="BX21" i="20"/>
  <c r="BY21" i="20" s="1"/>
  <c r="AC22" i="20"/>
  <c r="AI22" i="20" a="1"/>
  <c r="AI22" i="20" s="1"/>
  <c r="AJ22" i="20" a="1"/>
  <c r="AJ22" i="20" s="1"/>
  <c r="AK22" i="20" a="1"/>
  <c r="AK22" i="20" s="1"/>
  <c r="AL22" i="20" a="1"/>
  <c r="AL22" i="20" s="1"/>
  <c r="BI22" i="20" a="1"/>
  <c r="BI22" i="20" s="1"/>
  <c r="BJ22" i="20"/>
  <c r="BK22" i="20"/>
  <c r="BL22" i="20"/>
  <c r="BM22" i="20"/>
  <c r="BN22" i="20"/>
  <c r="BR22" i="20"/>
  <c r="BS22" i="20"/>
  <c r="BU22" i="20"/>
  <c r="BX22" i="20"/>
  <c r="BY22" i="20" s="1"/>
  <c r="AI23" i="20" a="1"/>
  <c r="AI23" i="20" s="1"/>
  <c r="AJ23" i="20" a="1"/>
  <c r="AJ23" i="20" s="1"/>
  <c r="AK23" i="20" a="1"/>
  <c r="AK23" i="20" s="1"/>
  <c r="AL23" i="20" a="1"/>
  <c r="AL23" i="20" s="1"/>
  <c r="BI23" i="20" a="1"/>
  <c r="BI23" i="20" s="1"/>
  <c r="BJ23" i="20"/>
  <c r="BK23" i="20"/>
  <c r="BL23" i="20"/>
  <c r="BM23" i="20"/>
  <c r="BN23" i="20"/>
  <c r="BR23" i="20"/>
  <c r="BS23" i="20"/>
  <c r="BU23" i="20"/>
  <c r="BX23" i="20"/>
  <c r="BY23" i="20" s="1"/>
  <c r="AC24" i="20"/>
  <c r="AI24" i="20" a="1"/>
  <c r="AI24" i="20" s="1"/>
  <c r="AJ24" i="20" a="1"/>
  <c r="AJ24" i="20" s="1"/>
  <c r="AK24" i="20" a="1"/>
  <c r="AK24" i="20" s="1"/>
  <c r="AL24" i="20" a="1"/>
  <c r="AL24" i="20" s="1"/>
  <c r="BI24" i="20" a="1"/>
  <c r="BI24" i="20" s="1"/>
  <c r="BJ24" i="20"/>
  <c r="BK24" i="20"/>
  <c r="BL24" i="20"/>
  <c r="BM24" i="20"/>
  <c r="BN24" i="20"/>
  <c r="BR24" i="20"/>
  <c r="BS24" i="20"/>
  <c r="BU24" i="20"/>
  <c r="BX24" i="20"/>
  <c r="BY24" i="20" s="1"/>
  <c r="AC25" i="20"/>
  <c r="AI25" i="20" a="1"/>
  <c r="AI25" i="20" s="1"/>
  <c r="AJ25" i="20" a="1"/>
  <c r="AJ25" i="20" s="1"/>
  <c r="AK25" i="20" a="1"/>
  <c r="AK25" i="20" s="1"/>
  <c r="AL25" i="20" a="1"/>
  <c r="AL25" i="20" s="1"/>
  <c r="BI25" i="20" a="1"/>
  <c r="BI25" i="20" s="1"/>
  <c r="BJ25" i="20"/>
  <c r="BK25" i="20"/>
  <c r="BL25" i="20"/>
  <c r="BM25" i="20"/>
  <c r="BN25" i="20"/>
  <c r="BR25" i="20"/>
  <c r="BS25" i="20"/>
  <c r="BU25" i="20"/>
  <c r="BX25" i="20"/>
  <c r="BY25" i="20" s="1"/>
  <c r="AC26" i="20"/>
  <c r="AI26" i="20" a="1"/>
  <c r="AI26" i="20" s="1"/>
  <c r="AJ26" i="20" a="1"/>
  <c r="AJ26" i="20" s="1"/>
  <c r="AK26" i="20" a="1"/>
  <c r="AK26" i="20" s="1"/>
  <c r="AL26" i="20" a="1"/>
  <c r="AL26" i="20" s="1"/>
  <c r="BI26" i="20" a="1"/>
  <c r="BI26" i="20" s="1"/>
  <c r="BJ26" i="20"/>
  <c r="BK26" i="20"/>
  <c r="BL26" i="20"/>
  <c r="BM26" i="20"/>
  <c r="BN26" i="20"/>
  <c r="BR26" i="20"/>
  <c r="BS26" i="20"/>
  <c r="BU26" i="20"/>
  <c r="BX26" i="20"/>
  <c r="BY26" i="20" s="1"/>
  <c r="AC27" i="20"/>
  <c r="AI27" i="20" a="1"/>
  <c r="AI27" i="20" s="1"/>
  <c r="AJ27" i="20" a="1"/>
  <c r="AJ27" i="20" s="1"/>
  <c r="AK27" i="20" a="1"/>
  <c r="AK27" i="20" s="1"/>
  <c r="AL27" i="20" a="1"/>
  <c r="AL27" i="20" s="1"/>
  <c r="BI27" i="20" a="1"/>
  <c r="BI27" i="20" s="1"/>
  <c r="BJ27" i="20"/>
  <c r="BK27" i="20"/>
  <c r="BL27" i="20"/>
  <c r="BM27" i="20"/>
  <c r="BN27" i="20"/>
  <c r="BR27" i="20"/>
  <c r="BS27" i="20"/>
  <c r="BU27" i="20"/>
  <c r="BX27" i="20"/>
  <c r="BY27" i="20" s="1"/>
  <c r="AC28" i="20"/>
  <c r="AI28" i="20" a="1"/>
  <c r="AI28" i="20" s="1"/>
  <c r="AJ28" i="20" a="1"/>
  <c r="AJ28" i="20" s="1"/>
  <c r="AK28" i="20" a="1"/>
  <c r="AK28" i="20" s="1"/>
  <c r="AL28" i="20" a="1"/>
  <c r="AL28" i="20" s="1"/>
  <c r="BI28" i="20" a="1"/>
  <c r="BI28" i="20" s="1"/>
  <c r="BJ28" i="20"/>
  <c r="BK28" i="20"/>
  <c r="BL28" i="20"/>
  <c r="BM28" i="20"/>
  <c r="BN28" i="20"/>
  <c r="BR28" i="20"/>
  <c r="BS28" i="20"/>
  <c r="BU28" i="20"/>
  <c r="BX28" i="20"/>
  <c r="BY28" i="20" s="1"/>
  <c r="AC29" i="20"/>
  <c r="AI29" i="20" a="1"/>
  <c r="AI29" i="20" s="1"/>
  <c r="AJ29" i="20" a="1"/>
  <c r="AJ29" i="20" s="1"/>
  <c r="AK29" i="20" a="1"/>
  <c r="AK29" i="20" s="1"/>
  <c r="AL29" i="20" a="1"/>
  <c r="AL29" i="20" s="1"/>
  <c r="BI29" i="20" a="1"/>
  <c r="BI29" i="20" s="1"/>
  <c r="BJ29" i="20"/>
  <c r="BK29" i="20"/>
  <c r="BL29" i="20"/>
  <c r="BM29" i="20"/>
  <c r="BN29" i="20"/>
  <c r="BR29" i="20"/>
  <c r="BS29" i="20"/>
  <c r="BU29" i="20"/>
  <c r="BX29" i="20"/>
  <c r="BY29" i="20" s="1"/>
  <c r="AC30" i="20"/>
  <c r="AI30" i="20" a="1"/>
  <c r="AI30" i="20" s="1"/>
  <c r="AJ30" i="20" a="1"/>
  <c r="AJ30" i="20" s="1"/>
  <c r="AK30" i="20" a="1"/>
  <c r="AK30" i="20" s="1"/>
  <c r="AL30" i="20" a="1"/>
  <c r="AL30" i="20" s="1"/>
  <c r="BI30" i="20" a="1"/>
  <c r="BI30" i="20" s="1"/>
  <c r="BJ30" i="20"/>
  <c r="BK30" i="20"/>
  <c r="BL30" i="20"/>
  <c r="BM30" i="20"/>
  <c r="BN30" i="20"/>
  <c r="BR30" i="20"/>
  <c r="BS30" i="20"/>
  <c r="BU30" i="20"/>
  <c r="BX30" i="20"/>
  <c r="BY30" i="20" s="1"/>
  <c r="AI31" i="20" a="1"/>
  <c r="AI31" i="20" s="1"/>
  <c r="AJ31" i="20" a="1"/>
  <c r="AJ31" i="20" s="1"/>
  <c r="AK31" i="20" a="1"/>
  <c r="AK31" i="20" s="1"/>
  <c r="AL31" i="20" a="1"/>
  <c r="AL31" i="20" s="1"/>
  <c r="BI31" i="20" a="1"/>
  <c r="BI31" i="20" s="1"/>
  <c r="BJ31" i="20"/>
  <c r="BK31" i="20"/>
  <c r="BL31" i="20"/>
  <c r="BM31" i="20"/>
  <c r="BN31" i="20"/>
  <c r="BR31" i="20"/>
  <c r="BS31" i="20"/>
  <c r="BU31" i="20"/>
  <c r="BX31" i="20"/>
  <c r="BY31" i="20" s="1"/>
  <c r="AC32" i="20"/>
  <c r="AI32" i="20" a="1"/>
  <c r="AI32" i="20" s="1"/>
  <c r="AJ32" i="20" a="1"/>
  <c r="AJ32" i="20" s="1"/>
  <c r="AK32" i="20" a="1"/>
  <c r="AK32" i="20" s="1"/>
  <c r="AL32" i="20" a="1"/>
  <c r="AL32" i="20" s="1"/>
  <c r="BI32" i="20" a="1"/>
  <c r="BI32" i="20" s="1"/>
  <c r="BJ32" i="20"/>
  <c r="BK32" i="20"/>
  <c r="BL32" i="20"/>
  <c r="BM32" i="20"/>
  <c r="BN32" i="20"/>
  <c r="BR32" i="20"/>
  <c r="BS32" i="20"/>
  <c r="BU32" i="20"/>
  <c r="BX32" i="20"/>
  <c r="BY32" i="20" s="1"/>
  <c r="AC33" i="20"/>
  <c r="AI33" i="20" a="1"/>
  <c r="AI33" i="20" s="1"/>
  <c r="AJ33" i="20" a="1"/>
  <c r="AJ33" i="20" s="1"/>
  <c r="AK33" i="20" a="1"/>
  <c r="AK33" i="20" s="1"/>
  <c r="AL33" i="20" a="1"/>
  <c r="AL33" i="20" s="1"/>
  <c r="BI33" i="20" a="1"/>
  <c r="BI33" i="20" s="1"/>
  <c r="BJ33" i="20"/>
  <c r="BK33" i="20"/>
  <c r="BL33" i="20"/>
  <c r="BM33" i="20"/>
  <c r="BN33" i="20"/>
  <c r="BR33" i="20"/>
  <c r="BS33" i="20"/>
  <c r="BU33" i="20"/>
  <c r="BX33" i="20"/>
  <c r="BY33" i="20" s="1"/>
  <c r="AC34" i="20"/>
  <c r="AI34" i="20" a="1"/>
  <c r="AI34" i="20" s="1"/>
  <c r="AJ34" i="20" a="1"/>
  <c r="AJ34" i="20" s="1"/>
  <c r="AK34" i="20" a="1"/>
  <c r="AK34" i="20" s="1"/>
  <c r="AL34" i="20" a="1"/>
  <c r="AL34" i="20" s="1"/>
  <c r="BI34" i="20" a="1"/>
  <c r="BI34" i="20" s="1"/>
  <c r="BJ34" i="20"/>
  <c r="BK34" i="20"/>
  <c r="BL34" i="20"/>
  <c r="BM34" i="20"/>
  <c r="BN34" i="20"/>
  <c r="BR34" i="20"/>
  <c r="BS34" i="20"/>
  <c r="BU34" i="20"/>
  <c r="BX34" i="20"/>
  <c r="BY34" i="20" s="1"/>
  <c r="AI35" i="20" a="1"/>
  <c r="AI35" i="20" s="1"/>
  <c r="AJ35" i="20" a="1"/>
  <c r="AJ35" i="20" s="1"/>
  <c r="AK35" i="20" a="1"/>
  <c r="AK35" i="20" s="1"/>
  <c r="AL35" i="20" a="1"/>
  <c r="AL35" i="20" s="1"/>
  <c r="BI35" i="20" a="1"/>
  <c r="BI35" i="20" s="1"/>
  <c r="BJ35" i="20"/>
  <c r="BK35" i="20"/>
  <c r="BL35" i="20"/>
  <c r="BM35" i="20"/>
  <c r="BN35" i="20"/>
  <c r="BR35" i="20"/>
  <c r="BS35" i="20"/>
  <c r="BU35" i="20"/>
  <c r="BX35" i="20"/>
  <c r="BY35" i="20" s="1"/>
  <c r="BP35" i="20" s="1"/>
  <c r="A35" i="20" s="1"/>
  <c r="AC36" i="20"/>
  <c r="AI36" i="20" a="1"/>
  <c r="AI36" i="20" s="1"/>
  <c r="AJ36" i="20" a="1"/>
  <c r="AJ36" i="20" s="1"/>
  <c r="AK36" i="20" a="1"/>
  <c r="AK36" i="20" s="1"/>
  <c r="AL36" i="20" a="1"/>
  <c r="AL36" i="20" s="1"/>
  <c r="BI36" i="20" a="1"/>
  <c r="BI36" i="20" s="1"/>
  <c r="BJ36" i="20"/>
  <c r="BK36" i="20"/>
  <c r="BL36" i="20"/>
  <c r="BM36" i="20"/>
  <c r="BN36" i="20"/>
  <c r="BR36" i="20"/>
  <c r="BS36" i="20"/>
  <c r="BU36" i="20"/>
  <c r="BX36" i="20"/>
  <c r="BY36" i="20" s="1"/>
  <c r="AC37" i="20"/>
  <c r="AI37" i="20" a="1"/>
  <c r="AI37" i="20" s="1"/>
  <c r="AJ37" i="20" a="1"/>
  <c r="AJ37" i="20" s="1"/>
  <c r="AK37" i="20" a="1"/>
  <c r="AK37" i="20" s="1"/>
  <c r="AL37" i="20" a="1"/>
  <c r="AL37" i="20" s="1"/>
  <c r="BI37" i="20" a="1"/>
  <c r="BI37" i="20" s="1"/>
  <c r="BJ37" i="20"/>
  <c r="BK37" i="20"/>
  <c r="BL37" i="20"/>
  <c r="BM37" i="20"/>
  <c r="BN37" i="20"/>
  <c r="BR37" i="20"/>
  <c r="BS37" i="20"/>
  <c r="BU37" i="20"/>
  <c r="BX37" i="20"/>
  <c r="BY37" i="20" s="1"/>
  <c r="AI38" i="20" a="1"/>
  <c r="AI38" i="20" s="1"/>
  <c r="AJ38" i="20" a="1"/>
  <c r="AJ38" i="20" s="1"/>
  <c r="AK38" i="20" a="1"/>
  <c r="AK38" i="20" s="1"/>
  <c r="AL38" i="20" a="1"/>
  <c r="AL38" i="20" s="1"/>
  <c r="BI38" i="20" a="1"/>
  <c r="BI38" i="20" s="1"/>
  <c r="BJ38" i="20"/>
  <c r="BK38" i="20"/>
  <c r="BL38" i="20"/>
  <c r="BM38" i="20"/>
  <c r="BN38" i="20"/>
  <c r="BR38" i="20"/>
  <c r="BS38" i="20"/>
  <c r="BU38" i="20"/>
  <c r="BX38" i="20"/>
  <c r="BY38" i="20" s="1"/>
  <c r="AI39" i="20" a="1"/>
  <c r="AI39" i="20" s="1"/>
  <c r="AJ39" i="20" a="1"/>
  <c r="AJ39" i="20" s="1"/>
  <c r="AK39" i="20" a="1"/>
  <c r="AK39" i="20" s="1"/>
  <c r="AL39" i="20" a="1"/>
  <c r="AL39" i="20" s="1"/>
  <c r="BI39" i="20" a="1"/>
  <c r="BI39" i="20" s="1"/>
  <c r="BJ39" i="20"/>
  <c r="BK39" i="20"/>
  <c r="BL39" i="20"/>
  <c r="BM39" i="20"/>
  <c r="BN39" i="20"/>
  <c r="BR39" i="20"/>
  <c r="BS39" i="20"/>
  <c r="BU39" i="20"/>
  <c r="BX39" i="20"/>
  <c r="BY39" i="20" s="1"/>
  <c r="AC40" i="20"/>
  <c r="AI40" i="20" a="1"/>
  <c r="AI40" i="20" s="1"/>
  <c r="AJ40" i="20" a="1"/>
  <c r="AJ40" i="20" s="1"/>
  <c r="AK40" i="20" a="1"/>
  <c r="AK40" i="20" s="1"/>
  <c r="AL40" i="20" a="1"/>
  <c r="AL40" i="20" s="1"/>
  <c r="BI40" i="20" a="1"/>
  <c r="BI40" i="20" s="1"/>
  <c r="BJ40" i="20"/>
  <c r="BK40" i="20"/>
  <c r="BL40" i="20"/>
  <c r="BM40" i="20"/>
  <c r="BN40" i="20"/>
  <c r="BR40" i="20"/>
  <c r="BS40" i="20"/>
  <c r="BU40" i="20"/>
  <c r="BX40" i="20"/>
  <c r="BY40" i="20" s="1"/>
  <c r="AC41" i="20"/>
  <c r="AI41" i="20" a="1"/>
  <c r="AI41" i="20" s="1"/>
  <c r="AJ41" i="20" a="1"/>
  <c r="AJ41" i="20" s="1"/>
  <c r="AK41" i="20" a="1"/>
  <c r="AK41" i="20" s="1"/>
  <c r="AL41" i="20" a="1"/>
  <c r="AL41" i="20" s="1"/>
  <c r="BI41" i="20" a="1"/>
  <c r="BI41" i="20" s="1"/>
  <c r="BJ41" i="20"/>
  <c r="BK41" i="20"/>
  <c r="BL41" i="20"/>
  <c r="BM41" i="20"/>
  <c r="BN41" i="20"/>
  <c r="BR41" i="20"/>
  <c r="BS41" i="20"/>
  <c r="BU41" i="20"/>
  <c r="BX41" i="20"/>
  <c r="BY41" i="20" s="1"/>
  <c r="AI42" i="20" a="1"/>
  <c r="AI42" i="20" s="1"/>
  <c r="AJ42" i="20" a="1"/>
  <c r="AJ42" i="20" s="1"/>
  <c r="AK42" i="20" a="1"/>
  <c r="AK42" i="20" s="1"/>
  <c r="AL42" i="20" a="1"/>
  <c r="AL42" i="20" s="1"/>
  <c r="BI42" i="20" a="1"/>
  <c r="BI42" i="20" s="1"/>
  <c r="BJ42" i="20"/>
  <c r="BK42" i="20"/>
  <c r="BL42" i="20"/>
  <c r="BM42" i="20"/>
  <c r="BN42" i="20"/>
  <c r="BR42" i="20"/>
  <c r="BS42" i="20"/>
  <c r="BU42" i="20"/>
  <c r="BX42" i="20"/>
  <c r="BY42" i="20" s="1"/>
  <c r="AC43" i="20"/>
  <c r="AI43" i="20" a="1"/>
  <c r="AI43" i="20" s="1"/>
  <c r="AJ43" i="20" a="1"/>
  <c r="AJ43" i="20" s="1"/>
  <c r="AK43" i="20" a="1"/>
  <c r="AK43" i="20" s="1"/>
  <c r="AL43" i="20" a="1"/>
  <c r="AL43" i="20" s="1"/>
  <c r="BI43" i="20" a="1"/>
  <c r="BI43" i="20" s="1"/>
  <c r="BJ43" i="20"/>
  <c r="BK43" i="20"/>
  <c r="BL43" i="20"/>
  <c r="BM43" i="20"/>
  <c r="BN43" i="20"/>
  <c r="BR43" i="20"/>
  <c r="BS43" i="20"/>
  <c r="BU43" i="20"/>
  <c r="BX43" i="20"/>
  <c r="BY43" i="20" s="1"/>
  <c r="AC44" i="20"/>
  <c r="AI44" i="20" a="1"/>
  <c r="AI44" i="20" s="1"/>
  <c r="AJ44" i="20" a="1"/>
  <c r="AJ44" i="20" s="1"/>
  <c r="AK44" i="20" a="1"/>
  <c r="AK44" i="20" s="1"/>
  <c r="AL44" i="20" a="1"/>
  <c r="AL44" i="20" s="1"/>
  <c r="BI44" i="20" a="1"/>
  <c r="BI44" i="20" s="1"/>
  <c r="BJ44" i="20"/>
  <c r="BK44" i="20"/>
  <c r="BL44" i="20"/>
  <c r="BM44" i="20"/>
  <c r="BN44" i="20"/>
  <c r="BR44" i="20"/>
  <c r="BS44" i="20"/>
  <c r="BU44" i="20"/>
  <c r="BX44" i="20"/>
  <c r="BY44" i="20" s="1"/>
  <c r="AI45" i="20" a="1"/>
  <c r="AI45" i="20" s="1"/>
  <c r="AJ45" i="20" a="1"/>
  <c r="AJ45" i="20" s="1"/>
  <c r="AK45" i="20" a="1"/>
  <c r="AK45" i="20" s="1"/>
  <c r="AL45" i="20" a="1"/>
  <c r="AL45" i="20" s="1"/>
  <c r="BI45" i="20" a="1"/>
  <c r="BI45" i="20" s="1"/>
  <c r="BJ45" i="20"/>
  <c r="BK45" i="20"/>
  <c r="BL45" i="20"/>
  <c r="BM45" i="20"/>
  <c r="BN45" i="20"/>
  <c r="BR45" i="20"/>
  <c r="BS45" i="20"/>
  <c r="BU45" i="20"/>
  <c r="BX45" i="20"/>
  <c r="BY45" i="20" s="1"/>
  <c r="AC46" i="20"/>
  <c r="AI46" i="20" a="1"/>
  <c r="AI46" i="20" s="1"/>
  <c r="AJ46" i="20" a="1"/>
  <c r="AJ46" i="20" s="1"/>
  <c r="AK46" i="20" a="1"/>
  <c r="AK46" i="20" s="1"/>
  <c r="AL46" i="20" a="1"/>
  <c r="AL46" i="20" s="1"/>
  <c r="BI46" i="20" a="1"/>
  <c r="BI46" i="20" s="1"/>
  <c r="BJ46" i="20"/>
  <c r="BK46" i="20"/>
  <c r="BL46" i="20"/>
  <c r="BM46" i="20"/>
  <c r="BN46" i="20"/>
  <c r="BR46" i="20"/>
  <c r="BS46" i="20"/>
  <c r="BU46" i="20"/>
  <c r="BX46" i="20"/>
  <c r="BY46" i="20" s="1"/>
  <c r="AC47" i="20"/>
  <c r="AI47" i="20" a="1"/>
  <c r="AI47" i="20" s="1"/>
  <c r="AJ47" i="20" a="1"/>
  <c r="AJ47" i="20" s="1"/>
  <c r="AK47" i="20" a="1"/>
  <c r="AK47" i="20" s="1"/>
  <c r="AL47" i="20" a="1"/>
  <c r="AL47" i="20" s="1"/>
  <c r="BI47" i="20" a="1"/>
  <c r="BI47" i="20" s="1"/>
  <c r="BJ47" i="20"/>
  <c r="BK47" i="20"/>
  <c r="BL47" i="20"/>
  <c r="BM47" i="20"/>
  <c r="BN47" i="20"/>
  <c r="BR47" i="20"/>
  <c r="BS47" i="20"/>
  <c r="BU47" i="20"/>
  <c r="BX47" i="20"/>
  <c r="BY47" i="20" s="1"/>
  <c r="AC48" i="20"/>
  <c r="AI48" i="20" a="1"/>
  <c r="AI48" i="20" s="1"/>
  <c r="AJ48" i="20" a="1"/>
  <c r="AJ48" i="20" s="1"/>
  <c r="AK48" i="20" a="1"/>
  <c r="AK48" i="20" s="1"/>
  <c r="AL48" i="20" a="1"/>
  <c r="AL48" i="20" s="1"/>
  <c r="BI48" i="20" a="1"/>
  <c r="BI48" i="20" s="1"/>
  <c r="BJ48" i="20"/>
  <c r="BK48" i="20"/>
  <c r="BL48" i="20"/>
  <c r="BM48" i="20"/>
  <c r="BN48" i="20"/>
  <c r="BR48" i="20"/>
  <c r="BS48" i="20"/>
  <c r="BU48" i="20"/>
  <c r="BX48" i="20"/>
  <c r="BY48" i="20" s="1"/>
  <c r="AC49" i="20"/>
  <c r="AI49" i="20" a="1"/>
  <c r="AI49" i="20" s="1"/>
  <c r="AJ49" i="20" a="1"/>
  <c r="AJ49" i="20" s="1"/>
  <c r="AK49" i="20" a="1"/>
  <c r="AK49" i="20" s="1"/>
  <c r="AL49" i="20" a="1"/>
  <c r="AL49" i="20" s="1"/>
  <c r="BI49" i="20" a="1"/>
  <c r="BI49" i="20" s="1"/>
  <c r="BJ49" i="20"/>
  <c r="BK49" i="20"/>
  <c r="BL49" i="20"/>
  <c r="BM49" i="20"/>
  <c r="BN49" i="20"/>
  <c r="BR49" i="20"/>
  <c r="BS49" i="20"/>
  <c r="BU49" i="20"/>
  <c r="BX49" i="20"/>
  <c r="BY49" i="20" s="1"/>
  <c r="AI50" i="20" a="1"/>
  <c r="AI50" i="20" s="1"/>
  <c r="AJ50" i="20" a="1"/>
  <c r="AJ50" i="20" s="1"/>
  <c r="AK50" i="20" a="1"/>
  <c r="AK50" i="20" s="1"/>
  <c r="AL50" i="20" a="1"/>
  <c r="AL50" i="20" s="1"/>
  <c r="BI50" i="20" a="1"/>
  <c r="BI50" i="20" s="1"/>
  <c r="BJ50" i="20"/>
  <c r="BK50" i="20"/>
  <c r="BL50" i="20"/>
  <c r="BM50" i="20"/>
  <c r="BN50" i="20"/>
  <c r="BR50" i="20"/>
  <c r="BS50" i="20"/>
  <c r="BU50" i="20"/>
  <c r="BX50" i="20"/>
  <c r="BY50" i="20" s="1"/>
  <c r="AC51" i="20"/>
  <c r="AI51" i="20" a="1"/>
  <c r="AI51" i="20" s="1"/>
  <c r="AJ51" i="20" a="1"/>
  <c r="AJ51" i="20" s="1"/>
  <c r="AK51" i="20" a="1"/>
  <c r="AK51" i="20" s="1"/>
  <c r="AL51" i="20" a="1"/>
  <c r="AL51" i="20" s="1"/>
  <c r="BI51" i="20" a="1"/>
  <c r="BI51" i="20" s="1"/>
  <c r="BJ51" i="20"/>
  <c r="BK51" i="20"/>
  <c r="BL51" i="20"/>
  <c r="BM51" i="20"/>
  <c r="BN51" i="20"/>
  <c r="BR51" i="20"/>
  <c r="BS51" i="20"/>
  <c r="BU51" i="20"/>
  <c r="BX51" i="20"/>
  <c r="BY51" i="20" s="1"/>
  <c r="AC52" i="20"/>
  <c r="AI52" i="20" a="1"/>
  <c r="AI52" i="20" s="1"/>
  <c r="AJ52" i="20" a="1"/>
  <c r="AJ52" i="20" s="1"/>
  <c r="AK52" i="20" a="1"/>
  <c r="AK52" i="20" s="1"/>
  <c r="AL52" i="20" a="1"/>
  <c r="AL52" i="20" s="1"/>
  <c r="BI52" i="20" a="1"/>
  <c r="BI52" i="20" s="1"/>
  <c r="BJ52" i="20"/>
  <c r="BK52" i="20"/>
  <c r="BL52" i="20"/>
  <c r="BM52" i="20"/>
  <c r="BN52" i="20"/>
  <c r="BR52" i="20"/>
  <c r="BS52" i="20"/>
  <c r="BU52" i="20"/>
  <c r="BX52" i="20"/>
  <c r="BY52" i="20" s="1"/>
  <c r="AC53" i="20"/>
  <c r="AI53" i="20" a="1"/>
  <c r="AI53" i="20" s="1"/>
  <c r="AJ53" i="20" a="1"/>
  <c r="AJ53" i="20" s="1"/>
  <c r="AK53" i="20" a="1"/>
  <c r="AK53" i="20" s="1"/>
  <c r="AL53" i="20" a="1"/>
  <c r="AL53" i="20" s="1"/>
  <c r="BI53" i="20" a="1"/>
  <c r="BI53" i="20" s="1"/>
  <c r="BJ53" i="20"/>
  <c r="BK53" i="20"/>
  <c r="BL53" i="20"/>
  <c r="BM53" i="20"/>
  <c r="BN53" i="20"/>
  <c r="BR53" i="20"/>
  <c r="BS53" i="20"/>
  <c r="BU53" i="20"/>
  <c r="BX53" i="20"/>
  <c r="BY53" i="20" s="1"/>
  <c r="AC54" i="20"/>
  <c r="AI54" i="20" a="1"/>
  <c r="AI54" i="20" s="1"/>
  <c r="AJ54" i="20" a="1"/>
  <c r="AJ54" i="20" s="1"/>
  <c r="AK54" i="20" a="1"/>
  <c r="AK54" i="20" s="1"/>
  <c r="AL54" i="20" a="1"/>
  <c r="AL54" i="20" s="1"/>
  <c r="BI54" i="20" a="1"/>
  <c r="BI54" i="20" s="1"/>
  <c r="BJ54" i="20"/>
  <c r="BK54" i="20"/>
  <c r="BL54" i="20"/>
  <c r="BM54" i="20"/>
  <c r="BN54" i="20"/>
  <c r="BR54" i="20"/>
  <c r="BS54" i="20"/>
  <c r="BU54" i="20"/>
  <c r="BX54" i="20"/>
  <c r="BY54" i="20" s="1"/>
  <c r="AI55" i="20" a="1"/>
  <c r="AI55" i="20" s="1"/>
  <c r="AJ55" i="20" a="1"/>
  <c r="AJ55" i="20" s="1"/>
  <c r="AK55" i="20" a="1"/>
  <c r="AK55" i="20" s="1"/>
  <c r="AL55" i="20" a="1"/>
  <c r="AL55" i="20" s="1"/>
  <c r="BI55" i="20" a="1"/>
  <c r="BI55" i="20" s="1"/>
  <c r="BJ55" i="20"/>
  <c r="BK55" i="20"/>
  <c r="BL55" i="20"/>
  <c r="BM55" i="20"/>
  <c r="BN55" i="20"/>
  <c r="BR55" i="20"/>
  <c r="BS55" i="20"/>
  <c r="BU55" i="20"/>
  <c r="BX55" i="20"/>
  <c r="BY55" i="20" s="1"/>
  <c r="AC56" i="20"/>
  <c r="AI56" i="20" a="1"/>
  <c r="AI56" i="20" s="1"/>
  <c r="AJ56" i="20" a="1"/>
  <c r="AJ56" i="20" s="1"/>
  <c r="AK56" i="20" a="1"/>
  <c r="AK56" i="20" s="1"/>
  <c r="AL56" i="20" a="1"/>
  <c r="AL56" i="20" s="1"/>
  <c r="BI56" i="20" a="1"/>
  <c r="BI56" i="20" s="1"/>
  <c r="BJ56" i="20"/>
  <c r="BK56" i="20"/>
  <c r="BL56" i="20"/>
  <c r="BM56" i="20"/>
  <c r="BN56" i="20"/>
  <c r="BR56" i="20"/>
  <c r="BS56" i="20"/>
  <c r="BU56" i="20"/>
  <c r="BX56" i="20"/>
  <c r="BY56" i="20" s="1"/>
  <c r="AC57" i="20"/>
  <c r="AI57" i="20" a="1"/>
  <c r="AI57" i="20" s="1"/>
  <c r="AJ57" i="20" a="1"/>
  <c r="AJ57" i="20" s="1"/>
  <c r="AK57" i="20" a="1"/>
  <c r="AK57" i="20" s="1"/>
  <c r="AL57" i="20" a="1"/>
  <c r="AL57" i="20" s="1"/>
  <c r="BI57" i="20" a="1"/>
  <c r="BI57" i="20" s="1"/>
  <c r="BJ57" i="20"/>
  <c r="BK57" i="20"/>
  <c r="BL57" i="20"/>
  <c r="BM57" i="20"/>
  <c r="BN57" i="20"/>
  <c r="BR57" i="20"/>
  <c r="BS57" i="20"/>
  <c r="BU57" i="20"/>
  <c r="BX57" i="20"/>
  <c r="BY57" i="20" s="1"/>
  <c r="AC58" i="20"/>
  <c r="AI58" i="20" a="1"/>
  <c r="AI58" i="20" s="1"/>
  <c r="AJ58" i="20" a="1"/>
  <c r="AJ58" i="20" s="1"/>
  <c r="AK58" i="20" a="1"/>
  <c r="AK58" i="20" s="1"/>
  <c r="AL58" i="20" a="1"/>
  <c r="AL58" i="20" s="1"/>
  <c r="BI58" i="20" a="1"/>
  <c r="BI58" i="20" s="1"/>
  <c r="BJ58" i="20"/>
  <c r="BK58" i="20"/>
  <c r="BL58" i="20"/>
  <c r="BM58" i="20"/>
  <c r="BN58" i="20"/>
  <c r="BR58" i="20"/>
  <c r="BS58" i="20"/>
  <c r="BU58" i="20"/>
  <c r="BX58" i="20"/>
  <c r="BY58" i="20" s="1"/>
  <c r="AC59" i="20"/>
  <c r="AI59" i="20" a="1"/>
  <c r="AI59" i="20" s="1"/>
  <c r="AJ59" i="20" a="1"/>
  <c r="AJ59" i="20" s="1"/>
  <c r="AK59" i="20" a="1"/>
  <c r="AK59" i="20" s="1"/>
  <c r="AL59" i="20" a="1"/>
  <c r="AL59" i="20" s="1"/>
  <c r="BI59" i="20" a="1"/>
  <c r="BI59" i="20" s="1"/>
  <c r="BJ59" i="20"/>
  <c r="BK59" i="20"/>
  <c r="BL59" i="20"/>
  <c r="BM59" i="20"/>
  <c r="BN59" i="20"/>
  <c r="BR59" i="20"/>
  <c r="BS59" i="20"/>
  <c r="BU59" i="20"/>
  <c r="BX59" i="20"/>
  <c r="BY59" i="20" s="1"/>
  <c r="BP59" i="20" s="1"/>
  <c r="A59" i="20" s="1"/>
  <c r="AC60" i="20"/>
  <c r="AI60" i="20" a="1"/>
  <c r="AI60" i="20" s="1"/>
  <c r="AJ60" i="20" a="1"/>
  <c r="AJ60" i="20" s="1"/>
  <c r="AK60" i="20" a="1"/>
  <c r="AK60" i="20" s="1"/>
  <c r="AL60" i="20" a="1"/>
  <c r="AL60" i="20" s="1"/>
  <c r="BI60" i="20" a="1"/>
  <c r="BI60" i="20" s="1"/>
  <c r="BJ60" i="20"/>
  <c r="BK60" i="20"/>
  <c r="BL60" i="20"/>
  <c r="BM60" i="20"/>
  <c r="BN60" i="20"/>
  <c r="BR60" i="20"/>
  <c r="BS60" i="20"/>
  <c r="BU60" i="20"/>
  <c r="BX60" i="20"/>
  <c r="BY60" i="20" s="1"/>
  <c r="AI61" i="20" a="1"/>
  <c r="AI61" i="20" s="1"/>
  <c r="AJ61" i="20" a="1"/>
  <c r="AJ61" i="20" s="1"/>
  <c r="AK61" i="20" a="1"/>
  <c r="AK61" i="20" s="1"/>
  <c r="AL61" i="20" a="1"/>
  <c r="AL61" i="20" s="1"/>
  <c r="BI61" i="20" a="1"/>
  <c r="BI61" i="20" s="1"/>
  <c r="BJ61" i="20"/>
  <c r="BK61" i="20"/>
  <c r="BL61" i="20"/>
  <c r="BM61" i="20"/>
  <c r="BN61" i="20"/>
  <c r="BR61" i="20"/>
  <c r="BS61" i="20"/>
  <c r="BU61" i="20"/>
  <c r="BX61" i="20"/>
  <c r="BY61" i="20" s="1"/>
  <c r="AI62" i="20" a="1"/>
  <c r="AI62" i="20" s="1"/>
  <c r="AJ62" i="20" a="1"/>
  <c r="AJ62" i="20" s="1"/>
  <c r="AK62" i="20" a="1"/>
  <c r="AK62" i="20" s="1"/>
  <c r="AL62" i="20" a="1"/>
  <c r="AL62" i="20" s="1"/>
  <c r="BI62" i="20" a="1"/>
  <c r="BI62" i="20" s="1"/>
  <c r="BJ62" i="20"/>
  <c r="BK62" i="20"/>
  <c r="BL62" i="20"/>
  <c r="BM62" i="20"/>
  <c r="BN62" i="20"/>
  <c r="BR62" i="20"/>
  <c r="BS62" i="20"/>
  <c r="BU62" i="20"/>
  <c r="BX62" i="20"/>
  <c r="BY62" i="20" s="1"/>
  <c r="AI63" i="20" a="1"/>
  <c r="AI63" i="20" s="1"/>
  <c r="AJ63" i="20" a="1"/>
  <c r="AJ63" i="20" s="1"/>
  <c r="AK63" i="20" a="1"/>
  <c r="AK63" i="20" s="1"/>
  <c r="AL63" i="20" a="1"/>
  <c r="AL63" i="20" s="1"/>
  <c r="BI63" i="20" a="1"/>
  <c r="BI63" i="20" s="1"/>
  <c r="BJ63" i="20"/>
  <c r="BK63" i="20"/>
  <c r="BL63" i="20"/>
  <c r="BM63" i="20"/>
  <c r="BN63" i="20"/>
  <c r="BR63" i="20"/>
  <c r="BS63" i="20"/>
  <c r="BU63" i="20"/>
  <c r="BX63" i="20"/>
  <c r="BY63" i="20" s="1"/>
  <c r="AC64" i="20"/>
  <c r="AI64" i="20" a="1"/>
  <c r="AI64" i="20" s="1"/>
  <c r="AJ64" i="20" a="1"/>
  <c r="AJ64" i="20" s="1"/>
  <c r="AK64" i="20" a="1"/>
  <c r="AK64" i="20" s="1"/>
  <c r="AL64" i="20" a="1"/>
  <c r="AL64" i="20" s="1"/>
  <c r="BI64" i="20" a="1"/>
  <c r="BI64" i="20" s="1"/>
  <c r="BJ64" i="20"/>
  <c r="BK64" i="20"/>
  <c r="BL64" i="20"/>
  <c r="BM64" i="20"/>
  <c r="BN64" i="20"/>
  <c r="BR64" i="20"/>
  <c r="BS64" i="20"/>
  <c r="BU64" i="20"/>
  <c r="BX64" i="20"/>
  <c r="BY64" i="20" s="1"/>
  <c r="AC65" i="20"/>
  <c r="AI65" i="20" a="1"/>
  <c r="AI65" i="20" s="1"/>
  <c r="AJ65" i="20" a="1"/>
  <c r="AJ65" i="20" s="1"/>
  <c r="AK65" i="20" a="1"/>
  <c r="AK65" i="20" s="1"/>
  <c r="AL65" i="20" a="1"/>
  <c r="AL65" i="20" s="1"/>
  <c r="BI65" i="20" a="1"/>
  <c r="BI65" i="20" s="1"/>
  <c r="BJ65" i="20"/>
  <c r="BK65" i="20"/>
  <c r="BL65" i="20"/>
  <c r="BM65" i="20"/>
  <c r="BN65" i="20"/>
  <c r="BR65" i="20"/>
  <c r="BS65" i="20"/>
  <c r="BU65" i="20"/>
  <c r="BX65" i="20"/>
  <c r="BY65" i="20" s="1"/>
  <c r="AC66" i="20"/>
  <c r="AI66" i="20" a="1"/>
  <c r="AI66" i="20" s="1"/>
  <c r="AJ66" i="20" a="1"/>
  <c r="AJ66" i="20" s="1"/>
  <c r="AK66" i="20" a="1"/>
  <c r="AK66" i="20" s="1"/>
  <c r="AL66" i="20" a="1"/>
  <c r="AL66" i="20" s="1"/>
  <c r="BI66" i="20" a="1"/>
  <c r="BI66" i="20" s="1"/>
  <c r="BJ66" i="20"/>
  <c r="BK66" i="20"/>
  <c r="BL66" i="20"/>
  <c r="BM66" i="20"/>
  <c r="BN66" i="20"/>
  <c r="BR66" i="20"/>
  <c r="BS66" i="20"/>
  <c r="BU66" i="20"/>
  <c r="BX66" i="20"/>
  <c r="BY66" i="20" s="1"/>
  <c r="AC67" i="20"/>
  <c r="AI67" i="20" a="1"/>
  <c r="AI67" i="20" s="1"/>
  <c r="AJ67" i="20" a="1"/>
  <c r="AJ67" i="20" s="1"/>
  <c r="AK67" i="20" a="1"/>
  <c r="AK67" i="20" s="1"/>
  <c r="AL67" i="20" a="1"/>
  <c r="AL67" i="20" s="1"/>
  <c r="BI67" i="20" a="1"/>
  <c r="BI67" i="20" s="1"/>
  <c r="BJ67" i="20"/>
  <c r="BK67" i="20"/>
  <c r="BL67" i="20"/>
  <c r="BM67" i="20"/>
  <c r="BN67" i="20"/>
  <c r="BR67" i="20"/>
  <c r="BS67" i="20"/>
  <c r="BU67" i="20"/>
  <c r="BX67" i="20"/>
  <c r="BY67" i="20" s="1"/>
  <c r="AC68" i="20"/>
  <c r="AI68" i="20" a="1"/>
  <c r="AI68" i="20" s="1"/>
  <c r="AJ68" i="20" a="1"/>
  <c r="AJ68" i="20" s="1"/>
  <c r="AK68" i="20" a="1"/>
  <c r="AK68" i="20" s="1"/>
  <c r="AL68" i="20" a="1"/>
  <c r="AL68" i="20" s="1"/>
  <c r="BI68" i="20" a="1"/>
  <c r="BI68" i="20" s="1"/>
  <c r="BJ68" i="20"/>
  <c r="BK68" i="20"/>
  <c r="BL68" i="20"/>
  <c r="BM68" i="20"/>
  <c r="BN68" i="20"/>
  <c r="BR68" i="20"/>
  <c r="BS68" i="20"/>
  <c r="BU68" i="20"/>
  <c r="BX68" i="20"/>
  <c r="BY68" i="20" s="1"/>
  <c r="AC69" i="20"/>
  <c r="AI69" i="20" a="1"/>
  <c r="AI69" i="20" s="1"/>
  <c r="AJ69" i="20" a="1"/>
  <c r="AJ69" i="20" s="1"/>
  <c r="AK69" i="20" a="1"/>
  <c r="AK69" i="20" s="1"/>
  <c r="AL69" i="20" a="1"/>
  <c r="AL69" i="20" s="1"/>
  <c r="BI69" i="20" a="1"/>
  <c r="BI69" i="20" s="1"/>
  <c r="BJ69" i="20"/>
  <c r="BK69" i="20"/>
  <c r="BL69" i="20"/>
  <c r="BM69" i="20"/>
  <c r="BN69" i="20"/>
  <c r="BR69" i="20"/>
  <c r="BS69" i="20"/>
  <c r="BU69" i="20"/>
  <c r="BX69" i="20"/>
  <c r="BY69" i="20" s="1"/>
  <c r="AC70" i="20"/>
  <c r="AI70" i="20" a="1"/>
  <c r="AI70" i="20" s="1"/>
  <c r="AJ70" i="20" a="1"/>
  <c r="AJ70" i="20" s="1"/>
  <c r="AK70" i="20" a="1"/>
  <c r="AK70" i="20" s="1"/>
  <c r="AL70" i="20" a="1"/>
  <c r="AL70" i="20" s="1"/>
  <c r="BI70" i="20" a="1"/>
  <c r="BI70" i="20" s="1"/>
  <c r="BJ70" i="20"/>
  <c r="BK70" i="20"/>
  <c r="BL70" i="20"/>
  <c r="BM70" i="20"/>
  <c r="BN70" i="20"/>
  <c r="BR70" i="20"/>
  <c r="BS70" i="20"/>
  <c r="BU70" i="20"/>
  <c r="BX70" i="20"/>
  <c r="BY70" i="20" s="1"/>
  <c r="AI71" i="20" a="1"/>
  <c r="AI71" i="20" s="1"/>
  <c r="AJ71" i="20" a="1"/>
  <c r="AJ71" i="20" s="1"/>
  <c r="AK71" i="20" a="1"/>
  <c r="AK71" i="20" s="1"/>
  <c r="AL71" i="20" a="1"/>
  <c r="AL71" i="20" s="1"/>
  <c r="BI71" i="20" a="1"/>
  <c r="BI71" i="20" s="1"/>
  <c r="BJ71" i="20"/>
  <c r="BK71" i="20"/>
  <c r="BL71" i="20"/>
  <c r="BM71" i="20"/>
  <c r="BN71" i="20"/>
  <c r="BR71" i="20"/>
  <c r="BS71" i="20"/>
  <c r="BU71" i="20"/>
  <c r="BX71" i="20"/>
  <c r="BY71" i="20" s="1"/>
  <c r="AC72" i="20"/>
  <c r="AI72" i="20" a="1"/>
  <c r="AI72" i="20" s="1"/>
  <c r="AJ72" i="20" a="1"/>
  <c r="AJ72" i="20" s="1"/>
  <c r="AK72" i="20" a="1"/>
  <c r="AK72" i="20" s="1"/>
  <c r="AL72" i="20" a="1"/>
  <c r="AL72" i="20" s="1"/>
  <c r="BI72" i="20" a="1"/>
  <c r="BI72" i="20" s="1"/>
  <c r="BJ72" i="20"/>
  <c r="BK72" i="20"/>
  <c r="BL72" i="20"/>
  <c r="BM72" i="20"/>
  <c r="BN72" i="20"/>
  <c r="BR72" i="20"/>
  <c r="BS72" i="20"/>
  <c r="BU72" i="20"/>
  <c r="BX72" i="20"/>
  <c r="BY72" i="20" s="1"/>
  <c r="AC73" i="20"/>
  <c r="AI73" i="20" a="1"/>
  <c r="AI73" i="20" s="1"/>
  <c r="AJ73" i="20" a="1"/>
  <c r="AJ73" i="20" s="1"/>
  <c r="AK73" i="20" a="1"/>
  <c r="AK73" i="20" s="1"/>
  <c r="AL73" i="20" a="1"/>
  <c r="AL73" i="20" s="1"/>
  <c r="BI73" i="20" a="1"/>
  <c r="BI73" i="20" s="1"/>
  <c r="BJ73" i="20"/>
  <c r="BK73" i="20"/>
  <c r="BL73" i="20"/>
  <c r="BM73" i="20"/>
  <c r="BN73" i="20"/>
  <c r="BR73" i="20"/>
  <c r="BS73" i="20"/>
  <c r="BU73" i="20"/>
  <c r="BX73" i="20"/>
  <c r="BY73" i="20" s="1"/>
  <c r="AC74" i="20"/>
  <c r="AI74" i="20" a="1"/>
  <c r="AI74" i="20" s="1"/>
  <c r="AJ74" i="20" a="1"/>
  <c r="AJ74" i="20" s="1"/>
  <c r="AK74" i="20" a="1"/>
  <c r="AK74" i="20" s="1"/>
  <c r="AL74" i="20" a="1"/>
  <c r="AL74" i="20" s="1"/>
  <c r="BI74" i="20" a="1"/>
  <c r="BI74" i="20" s="1"/>
  <c r="BJ74" i="20"/>
  <c r="BK74" i="20"/>
  <c r="BL74" i="20"/>
  <c r="BM74" i="20"/>
  <c r="BN74" i="20"/>
  <c r="BR74" i="20"/>
  <c r="BS74" i="20"/>
  <c r="BU74" i="20"/>
  <c r="BX74" i="20"/>
  <c r="BY74" i="20" s="1"/>
  <c r="AC75" i="20"/>
  <c r="AI75" i="20" a="1"/>
  <c r="AI75" i="20" s="1"/>
  <c r="AJ75" i="20" a="1"/>
  <c r="AJ75" i="20" s="1"/>
  <c r="AK75" i="20" a="1"/>
  <c r="AK75" i="20" s="1"/>
  <c r="AL75" i="20" a="1"/>
  <c r="AL75" i="20" s="1"/>
  <c r="BI75" i="20" a="1"/>
  <c r="BI75" i="20" s="1"/>
  <c r="BJ75" i="20"/>
  <c r="BK75" i="20"/>
  <c r="BL75" i="20"/>
  <c r="BM75" i="20"/>
  <c r="BN75" i="20"/>
  <c r="BR75" i="20"/>
  <c r="BS75" i="20"/>
  <c r="BU75" i="20"/>
  <c r="BX75" i="20"/>
  <c r="BY75" i="20" s="1"/>
  <c r="AC76" i="20"/>
  <c r="AI76" i="20" a="1"/>
  <c r="AI76" i="20" s="1"/>
  <c r="AJ76" i="20" a="1"/>
  <c r="AJ76" i="20" s="1"/>
  <c r="AK76" i="20" a="1"/>
  <c r="AK76" i="20" s="1"/>
  <c r="AL76" i="20" a="1"/>
  <c r="AL76" i="20" s="1"/>
  <c r="BI76" i="20" a="1"/>
  <c r="BI76" i="20" s="1"/>
  <c r="BJ76" i="20"/>
  <c r="BK76" i="20"/>
  <c r="BL76" i="20"/>
  <c r="BM76" i="20"/>
  <c r="BN76" i="20"/>
  <c r="BR76" i="20"/>
  <c r="BS76" i="20"/>
  <c r="BU76" i="20"/>
  <c r="BX76" i="20"/>
  <c r="BY76" i="20" s="1"/>
  <c r="AC77" i="20"/>
  <c r="AI77" i="20" a="1"/>
  <c r="AI77" i="20" s="1"/>
  <c r="AJ77" i="20" a="1"/>
  <c r="AJ77" i="20" s="1"/>
  <c r="AK77" i="20" a="1"/>
  <c r="AK77" i="20" s="1"/>
  <c r="AL77" i="20" a="1"/>
  <c r="AL77" i="20" s="1"/>
  <c r="BI77" i="20" a="1"/>
  <c r="BI77" i="20" s="1"/>
  <c r="BJ77" i="20"/>
  <c r="BK77" i="20"/>
  <c r="BL77" i="20"/>
  <c r="BM77" i="20"/>
  <c r="BN77" i="20"/>
  <c r="BR77" i="20"/>
  <c r="BS77" i="20"/>
  <c r="BU77" i="20"/>
  <c r="BX77" i="20"/>
  <c r="BY77" i="20" s="1"/>
  <c r="AC78" i="20"/>
  <c r="AI78" i="20" a="1"/>
  <c r="AI78" i="20" s="1"/>
  <c r="AJ78" i="20" a="1"/>
  <c r="AJ78" i="20" s="1"/>
  <c r="AK78" i="20" a="1"/>
  <c r="AK78" i="20" s="1"/>
  <c r="AL78" i="20" a="1"/>
  <c r="AL78" i="20" s="1"/>
  <c r="BI78" i="20" a="1"/>
  <c r="BI78" i="20" s="1"/>
  <c r="BJ78" i="20"/>
  <c r="BK78" i="20"/>
  <c r="BL78" i="20"/>
  <c r="BM78" i="20"/>
  <c r="BN78" i="20"/>
  <c r="BR78" i="20"/>
  <c r="BS78" i="20"/>
  <c r="BU78" i="20"/>
  <c r="BX78" i="20"/>
  <c r="BY78" i="20" s="1"/>
  <c r="BP78" i="20" s="1"/>
  <c r="A78" i="20" s="1"/>
  <c r="AI79" i="20" a="1"/>
  <c r="AI79" i="20" s="1"/>
  <c r="AJ79" i="20" a="1"/>
  <c r="AJ79" i="20" s="1"/>
  <c r="AK79" i="20" a="1"/>
  <c r="AK79" i="20" s="1"/>
  <c r="AL79" i="20" a="1"/>
  <c r="AL79" i="20" s="1"/>
  <c r="BI79" i="20" a="1"/>
  <c r="BI79" i="20" s="1"/>
  <c r="BJ79" i="20"/>
  <c r="BK79" i="20"/>
  <c r="BL79" i="20"/>
  <c r="BM79" i="20"/>
  <c r="BN79" i="20"/>
  <c r="BR79" i="20"/>
  <c r="BS79" i="20"/>
  <c r="BU79" i="20"/>
  <c r="BX79" i="20"/>
  <c r="BY79" i="20" s="1"/>
  <c r="AC80" i="20"/>
  <c r="AI80" i="20" a="1"/>
  <c r="AI80" i="20" s="1"/>
  <c r="AJ80" i="20" a="1"/>
  <c r="AJ80" i="20" s="1"/>
  <c r="AK80" i="20" a="1"/>
  <c r="AK80" i="20" s="1"/>
  <c r="AL80" i="20" a="1"/>
  <c r="AL80" i="20" s="1"/>
  <c r="BI80" i="20" a="1"/>
  <c r="BI80" i="20" s="1"/>
  <c r="BJ80" i="20"/>
  <c r="BK80" i="20"/>
  <c r="BL80" i="20"/>
  <c r="BM80" i="20"/>
  <c r="BN80" i="20"/>
  <c r="BR80" i="20"/>
  <c r="BS80" i="20"/>
  <c r="BU80" i="20"/>
  <c r="BX80" i="20"/>
  <c r="BY80" i="20" s="1"/>
  <c r="AC81" i="20"/>
  <c r="AI81" i="20" a="1"/>
  <c r="AI81" i="20" s="1"/>
  <c r="AJ81" i="20" a="1"/>
  <c r="AJ81" i="20" s="1"/>
  <c r="AK81" i="20" a="1"/>
  <c r="AK81" i="20" s="1"/>
  <c r="AL81" i="20" a="1"/>
  <c r="AL81" i="20" s="1"/>
  <c r="BI81" i="20" a="1"/>
  <c r="BI81" i="20" s="1"/>
  <c r="BJ81" i="20"/>
  <c r="BK81" i="20"/>
  <c r="BL81" i="20"/>
  <c r="BM81" i="20"/>
  <c r="BN81" i="20"/>
  <c r="BR81" i="20"/>
  <c r="BS81" i="20"/>
  <c r="BU81" i="20"/>
  <c r="BX81" i="20"/>
  <c r="BY81" i="20" s="1"/>
  <c r="AC82" i="20"/>
  <c r="AI82" i="20" a="1"/>
  <c r="AI82" i="20" s="1"/>
  <c r="AJ82" i="20" a="1"/>
  <c r="AJ82" i="20" s="1"/>
  <c r="AK82" i="20" a="1"/>
  <c r="AK82" i="20" s="1"/>
  <c r="AL82" i="20" a="1"/>
  <c r="AL82" i="20" s="1"/>
  <c r="BI82" i="20" a="1"/>
  <c r="BI82" i="20" s="1"/>
  <c r="BJ82" i="20"/>
  <c r="BK82" i="20"/>
  <c r="BL82" i="20"/>
  <c r="BM82" i="20"/>
  <c r="BN82" i="20"/>
  <c r="BR82" i="20"/>
  <c r="BS82" i="20"/>
  <c r="BU82" i="20"/>
  <c r="BX82" i="20"/>
  <c r="BY82" i="20" s="1"/>
  <c r="AI83" i="20" a="1"/>
  <c r="AI83" i="20" s="1"/>
  <c r="AJ83" i="20" a="1"/>
  <c r="AJ83" i="20" s="1"/>
  <c r="AK83" i="20" a="1"/>
  <c r="AK83" i="20" s="1"/>
  <c r="AL83" i="20" a="1"/>
  <c r="AL83" i="20" s="1"/>
  <c r="BI83" i="20" a="1"/>
  <c r="BI83" i="20" s="1"/>
  <c r="BJ83" i="20"/>
  <c r="BK83" i="20"/>
  <c r="BL83" i="20"/>
  <c r="BM83" i="20"/>
  <c r="BN83" i="20"/>
  <c r="BR83" i="20"/>
  <c r="BS83" i="20"/>
  <c r="BU83" i="20"/>
  <c r="BX83" i="20"/>
  <c r="BY83" i="20" s="1"/>
  <c r="AC84" i="20"/>
  <c r="AI84" i="20" a="1"/>
  <c r="AI84" i="20" s="1"/>
  <c r="AJ84" i="20" a="1"/>
  <c r="AJ84" i="20" s="1"/>
  <c r="AK84" i="20" a="1"/>
  <c r="AK84" i="20" s="1"/>
  <c r="AL84" i="20" a="1"/>
  <c r="AL84" i="20" s="1"/>
  <c r="BI84" i="20" a="1"/>
  <c r="BI84" i="20" s="1"/>
  <c r="BJ84" i="20"/>
  <c r="BK84" i="20"/>
  <c r="BL84" i="20"/>
  <c r="BM84" i="20"/>
  <c r="BN84" i="20"/>
  <c r="BR84" i="20"/>
  <c r="BS84" i="20"/>
  <c r="BU84" i="20"/>
  <c r="BX84" i="20"/>
  <c r="BY84" i="20" s="1"/>
  <c r="AC85" i="20"/>
  <c r="AI85" i="20" a="1"/>
  <c r="AI85" i="20" s="1"/>
  <c r="AJ85" i="20" a="1"/>
  <c r="AJ85" i="20" s="1"/>
  <c r="AK85" i="20" a="1"/>
  <c r="AK85" i="20" s="1"/>
  <c r="AL85" i="20" a="1"/>
  <c r="AL85" i="20" s="1"/>
  <c r="BI85" i="20" a="1"/>
  <c r="BI85" i="20" s="1"/>
  <c r="BJ85" i="20"/>
  <c r="BK85" i="20"/>
  <c r="BL85" i="20"/>
  <c r="BM85" i="20"/>
  <c r="BN85" i="20"/>
  <c r="BR85" i="20"/>
  <c r="BS85" i="20"/>
  <c r="BU85" i="20"/>
  <c r="BX85" i="20"/>
  <c r="BY85" i="20" s="1"/>
  <c r="AC86" i="20"/>
  <c r="AI86" i="20" a="1"/>
  <c r="AI86" i="20" s="1"/>
  <c r="AJ86" i="20" a="1"/>
  <c r="AJ86" i="20" s="1"/>
  <c r="AK86" i="20" a="1"/>
  <c r="AK86" i="20" s="1"/>
  <c r="AL86" i="20" a="1"/>
  <c r="AL86" i="20" s="1"/>
  <c r="BI86" i="20" a="1"/>
  <c r="BI86" i="20" s="1"/>
  <c r="BJ86" i="20"/>
  <c r="BK86" i="20"/>
  <c r="BL86" i="20"/>
  <c r="BM86" i="20"/>
  <c r="BN86" i="20"/>
  <c r="BR86" i="20"/>
  <c r="BS86" i="20"/>
  <c r="BU86" i="20"/>
  <c r="BX86" i="20"/>
  <c r="BY86" i="20" s="1"/>
  <c r="AI87" i="20" a="1"/>
  <c r="AI87" i="20" s="1"/>
  <c r="AJ87" i="20" a="1"/>
  <c r="AJ87" i="20" s="1"/>
  <c r="AK87" i="20" a="1"/>
  <c r="AK87" i="20" s="1"/>
  <c r="AL87" i="20" a="1"/>
  <c r="AL87" i="20" s="1"/>
  <c r="BI87" i="20" a="1"/>
  <c r="BI87" i="20" s="1"/>
  <c r="BJ87" i="20"/>
  <c r="BK87" i="20"/>
  <c r="BL87" i="20"/>
  <c r="BM87" i="20"/>
  <c r="BN87" i="20"/>
  <c r="BR87" i="20"/>
  <c r="BS87" i="20"/>
  <c r="BU87" i="20"/>
  <c r="BX87" i="20"/>
  <c r="BY87" i="20" s="1"/>
  <c r="AC88" i="20"/>
  <c r="AI88" i="20" a="1"/>
  <c r="AI88" i="20" s="1"/>
  <c r="AJ88" i="20" a="1"/>
  <c r="AJ88" i="20" s="1"/>
  <c r="AK88" i="20" a="1"/>
  <c r="AK88" i="20" s="1"/>
  <c r="AL88" i="20" a="1"/>
  <c r="AL88" i="20" s="1"/>
  <c r="BI88" i="20" a="1"/>
  <c r="BI88" i="20" s="1"/>
  <c r="BJ88" i="20"/>
  <c r="BK88" i="20"/>
  <c r="BL88" i="20"/>
  <c r="BM88" i="20"/>
  <c r="BN88" i="20"/>
  <c r="BR88" i="20"/>
  <c r="BS88" i="20"/>
  <c r="BU88" i="20"/>
  <c r="BX88" i="20"/>
  <c r="BY88" i="20" s="1"/>
  <c r="AC89" i="20"/>
  <c r="AI89" i="20" a="1"/>
  <c r="AI89" i="20" s="1"/>
  <c r="AJ89" i="20" a="1"/>
  <c r="AJ89" i="20" s="1"/>
  <c r="AK89" i="20" a="1"/>
  <c r="AK89" i="20" s="1"/>
  <c r="AL89" i="20" a="1"/>
  <c r="AL89" i="20" s="1"/>
  <c r="BI89" i="20" a="1"/>
  <c r="BI89" i="20" s="1"/>
  <c r="BJ89" i="20"/>
  <c r="BK89" i="20"/>
  <c r="BL89" i="20"/>
  <c r="BM89" i="20"/>
  <c r="BN89" i="20"/>
  <c r="BR89" i="20"/>
  <c r="BS89" i="20"/>
  <c r="BU89" i="20"/>
  <c r="BX89" i="20"/>
  <c r="BY89" i="20" s="1"/>
  <c r="AC90" i="20"/>
  <c r="AI90" i="20" a="1"/>
  <c r="AI90" i="20" s="1"/>
  <c r="AJ90" i="20" a="1"/>
  <c r="AJ90" i="20" s="1"/>
  <c r="AK90" i="20" a="1"/>
  <c r="AK90" i="20" s="1"/>
  <c r="AL90" i="20" a="1"/>
  <c r="AL90" i="20" s="1"/>
  <c r="BI90" i="20" a="1"/>
  <c r="BI90" i="20" s="1"/>
  <c r="BJ90" i="20"/>
  <c r="BK90" i="20"/>
  <c r="BL90" i="20"/>
  <c r="BM90" i="20"/>
  <c r="BN90" i="20"/>
  <c r="BR90" i="20"/>
  <c r="BS90" i="20"/>
  <c r="BU90" i="20"/>
  <c r="BX90" i="20"/>
  <c r="BY90" i="20" s="1"/>
  <c r="AC91" i="20"/>
  <c r="AI91" i="20" a="1"/>
  <c r="AI91" i="20" s="1"/>
  <c r="AJ91" i="20" a="1"/>
  <c r="AJ91" i="20" s="1"/>
  <c r="AK91" i="20" a="1"/>
  <c r="AK91" i="20" s="1"/>
  <c r="AL91" i="20" a="1"/>
  <c r="AL91" i="20" s="1"/>
  <c r="BI91" i="20" a="1"/>
  <c r="BI91" i="20" s="1"/>
  <c r="BJ91" i="20"/>
  <c r="BK91" i="20"/>
  <c r="BL91" i="20"/>
  <c r="BM91" i="20"/>
  <c r="BN91" i="20"/>
  <c r="BR91" i="20"/>
  <c r="BS91" i="20"/>
  <c r="BU91" i="20"/>
  <c r="BX91" i="20"/>
  <c r="BY91" i="20" s="1"/>
  <c r="BP91" i="20" s="1"/>
  <c r="A91" i="20" s="1"/>
  <c r="AC92" i="20"/>
  <c r="AI92" i="20" a="1"/>
  <c r="AI92" i="20" s="1"/>
  <c r="AJ92" i="20" a="1"/>
  <c r="AJ92" i="20" s="1"/>
  <c r="AK92" i="20" a="1"/>
  <c r="AK92" i="20" s="1"/>
  <c r="AL92" i="20" a="1"/>
  <c r="AL92" i="20" s="1"/>
  <c r="BI92" i="20" a="1"/>
  <c r="BI92" i="20" s="1"/>
  <c r="BJ92" i="20"/>
  <c r="BK92" i="20"/>
  <c r="BL92" i="20"/>
  <c r="BM92" i="20"/>
  <c r="BN92" i="20"/>
  <c r="BR92" i="20"/>
  <c r="BS92" i="20"/>
  <c r="BU92" i="20"/>
  <c r="BX92" i="20"/>
  <c r="BY92" i="20" s="1"/>
  <c r="AC93" i="20"/>
  <c r="AI93" i="20" a="1"/>
  <c r="AI93" i="20" s="1"/>
  <c r="AJ93" i="20" a="1"/>
  <c r="AJ93" i="20" s="1"/>
  <c r="AK93" i="20" a="1"/>
  <c r="AK93" i="20" s="1"/>
  <c r="AL93" i="20" a="1"/>
  <c r="AL93" i="20" s="1"/>
  <c r="BI93" i="20" a="1"/>
  <c r="BI93" i="20" s="1"/>
  <c r="BJ93" i="20"/>
  <c r="BK93" i="20"/>
  <c r="BL93" i="20"/>
  <c r="BM93" i="20"/>
  <c r="BN93" i="20"/>
  <c r="BR93" i="20"/>
  <c r="BS93" i="20"/>
  <c r="BU93" i="20"/>
  <c r="BX93" i="20"/>
  <c r="BY93" i="20" s="1"/>
  <c r="AC94" i="20"/>
  <c r="AI94" i="20" a="1"/>
  <c r="AI94" i="20" s="1"/>
  <c r="AJ94" i="20" a="1"/>
  <c r="AJ94" i="20" s="1"/>
  <c r="AK94" i="20" a="1"/>
  <c r="AK94" i="20" s="1"/>
  <c r="AL94" i="20" a="1"/>
  <c r="AL94" i="20" s="1"/>
  <c r="BI94" i="20" a="1"/>
  <c r="BI94" i="20" s="1"/>
  <c r="BJ94" i="20"/>
  <c r="BK94" i="20"/>
  <c r="BL94" i="20"/>
  <c r="BM94" i="20"/>
  <c r="BN94" i="20"/>
  <c r="BR94" i="20"/>
  <c r="BS94" i="20"/>
  <c r="BU94" i="20"/>
  <c r="BX94" i="20"/>
  <c r="BY94" i="20" s="1"/>
  <c r="AI95" i="20" a="1"/>
  <c r="AI95" i="20" s="1"/>
  <c r="AJ95" i="20" a="1"/>
  <c r="AJ95" i="20" s="1"/>
  <c r="AK95" i="20" a="1"/>
  <c r="AK95" i="20" s="1"/>
  <c r="AL95" i="20" a="1"/>
  <c r="AL95" i="20" s="1"/>
  <c r="BI95" i="20" a="1"/>
  <c r="BI95" i="20" s="1"/>
  <c r="BJ95" i="20"/>
  <c r="BK95" i="20"/>
  <c r="BL95" i="20"/>
  <c r="BM95" i="20"/>
  <c r="BN95" i="20"/>
  <c r="BR95" i="20"/>
  <c r="BS95" i="20"/>
  <c r="BU95" i="20"/>
  <c r="BX95" i="20"/>
  <c r="BY95" i="20" s="1"/>
  <c r="AC96" i="20"/>
  <c r="AI96" i="20" a="1"/>
  <c r="AI96" i="20" s="1"/>
  <c r="AJ96" i="20" a="1"/>
  <c r="AJ96" i="20" s="1"/>
  <c r="AK96" i="20" a="1"/>
  <c r="AK96" i="20" s="1"/>
  <c r="AL96" i="20" a="1"/>
  <c r="AL96" i="20" s="1"/>
  <c r="BI96" i="20" a="1"/>
  <c r="BI96" i="20" s="1"/>
  <c r="BJ96" i="20"/>
  <c r="BK96" i="20"/>
  <c r="BL96" i="20"/>
  <c r="BM96" i="20"/>
  <c r="BN96" i="20"/>
  <c r="BR96" i="20"/>
  <c r="BS96" i="20"/>
  <c r="BU96" i="20"/>
  <c r="BX96" i="20"/>
  <c r="BY96" i="20" s="1"/>
  <c r="AC97" i="20"/>
  <c r="AI97" i="20" a="1"/>
  <c r="AI97" i="20" s="1"/>
  <c r="AJ97" i="20" a="1"/>
  <c r="AJ97" i="20" s="1"/>
  <c r="AK97" i="20" a="1"/>
  <c r="AK97" i="20" s="1"/>
  <c r="AL97" i="20" a="1"/>
  <c r="AL97" i="20" s="1"/>
  <c r="BI97" i="20" a="1"/>
  <c r="BI97" i="20" s="1"/>
  <c r="BJ97" i="20"/>
  <c r="BK97" i="20"/>
  <c r="BL97" i="20"/>
  <c r="BM97" i="20"/>
  <c r="BN97" i="20"/>
  <c r="BR97" i="20"/>
  <c r="BS97" i="20"/>
  <c r="BU97" i="20"/>
  <c r="BX97" i="20"/>
  <c r="BY97" i="20" s="1"/>
  <c r="AC98" i="20"/>
  <c r="AI98" i="20" a="1"/>
  <c r="AI98" i="20" s="1"/>
  <c r="AJ98" i="20" a="1"/>
  <c r="AJ98" i="20" s="1"/>
  <c r="AK98" i="20" a="1"/>
  <c r="AK98" i="20" s="1"/>
  <c r="AL98" i="20" a="1"/>
  <c r="AL98" i="20" s="1"/>
  <c r="BI98" i="20" a="1"/>
  <c r="BI98" i="20" s="1"/>
  <c r="BJ98" i="20"/>
  <c r="BK98" i="20"/>
  <c r="BL98" i="20"/>
  <c r="BM98" i="20"/>
  <c r="BN98" i="20"/>
  <c r="BR98" i="20"/>
  <c r="BS98" i="20"/>
  <c r="BU98" i="20"/>
  <c r="BX98" i="20"/>
  <c r="BY98" i="20" s="1"/>
  <c r="AC99" i="20"/>
  <c r="AI99" i="20" a="1"/>
  <c r="AI99" i="20" s="1"/>
  <c r="AJ99" i="20" a="1"/>
  <c r="AJ99" i="20" s="1"/>
  <c r="AK99" i="20" a="1"/>
  <c r="AK99" i="20" s="1"/>
  <c r="AL99" i="20" a="1"/>
  <c r="AL99" i="20" s="1"/>
  <c r="BI99" i="20" a="1"/>
  <c r="BI99" i="20" s="1"/>
  <c r="BJ99" i="20"/>
  <c r="BK99" i="20"/>
  <c r="BL99" i="20"/>
  <c r="BM99" i="20"/>
  <c r="BN99" i="20"/>
  <c r="BR99" i="20"/>
  <c r="BS99" i="20"/>
  <c r="BU99" i="20"/>
  <c r="BX99" i="20"/>
  <c r="BY99" i="20" s="1"/>
  <c r="BP99" i="20" s="1"/>
  <c r="A99" i="20" s="1"/>
  <c r="AC100" i="20"/>
  <c r="AI100" i="20" a="1"/>
  <c r="AI100" i="20" s="1"/>
  <c r="AJ100" i="20" a="1"/>
  <c r="AJ100" i="20" s="1"/>
  <c r="AK100" i="20" a="1"/>
  <c r="AK100" i="20" s="1"/>
  <c r="AL100" i="20" a="1"/>
  <c r="AL100" i="20" s="1"/>
  <c r="BI100" i="20" a="1"/>
  <c r="BI100" i="20" s="1"/>
  <c r="BJ100" i="20"/>
  <c r="BK100" i="20"/>
  <c r="BL100" i="20"/>
  <c r="BM100" i="20"/>
  <c r="BN100" i="20"/>
  <c r="BR100" i="20"/>
  <c r="BS100" i="20"/>
  <c r="BU100" i="20"/>
  <c r="BX100" i="20"/>
  <c r="BY100" i="20" s="1"/>
  <c r="AC101" i="20"/>
  <c r="AI101" i="20" a="1"/>
  <c r="AI101" i="20" s="1"/>
  <c r="AJ101" i="20" a="1"/>
  <c r="AJ101" i="20" s="1"/>
  <c r="AK101" i="20" a="1"/>
  <c r="AK101" i="20" s="1"/>
  <c r="AL101" i="20" a="1"/>
  <c r="AL101" i="20" s="1"/>
  <c r="BI101" i="20" a="1"/>
  <c r="BI101" i="20" s="1"/>
  <c r="BJ101" i="20"/>
  <c r="BK101" i="20"/>
  <c r="BL101" i="20"/>
  <c r="BM101" i="20"/>
  <c r="BN101" i="20"/>
  <c r="BR101" i="20"/>
  <c r="BS101" i="20"/>
  <c r="BU101" i="20"/>
  <c r="BX101" i="20"/>
  <c r="BY101" i="20" s="1"/>
  <c r="AC102" i="20"/>
  <c r="AI102" i="20" a="1"/>
  <c r="AI102" i="20" s="1"/>
  <c r="AJ102" i="20" a="1"/>
  <c r="AJ102" i="20" s="1"/>
  <c r="AK102" i="20" a="1"/>
  <c r="AK102" i="20" s="1"/>
  <c r="AL102" i="20" a="1"/>
  <c r="AL102" i="20" s="1"/>
  <c r="BI102" i="20" a="1"/>
  <c r="BI102" i="20" s="1"/>
  <c r="BJ102" i="20"/>
  <c r="BK102" i="20"/>
  <c r="BL102" i="20"/>
  <c r="BM102" i="20"/>
  <c r="BN102" i="20"/>
  <c r="BR102" i="20"/>
  <c r="BS102" i="20"/>
  <c r="BU102" i="20"/>
  <c r="BX102" i="20"/>
  <c r="BY102" i="20" s="1"/>
  <c r="AC103" i="20"/>
  <c r="AI103" i="20" a="1"/>
  <c r="AI103" i="20" s="1"/>
  <c r="AJ103" i="20" a="1"/>
  <c r="AJ103" i="20" s="1"/>
  <c r="AK103" i="20" a="1"/>
  <c r="AK103" i="20" s="1"/>
  <c r="AL103" i="20" a="1"/>
  <c r="AL103" i="20" s="1"/>
  <c r="BI103" i="20" a="1"/>
  <c r="BI103" i="20" s="1"/>
  <c r="BJ103" i="20"/>
  <c r="BK103" i="20"/>
  <c r="BL103" i="20"/>
  <c r="BM103" i="20"/>
  <c r="BN103" i="20"/>
  <c r="BR103" i="20"/>
  <c r="BS103" i="20"/>
  <c r="BU103" i="20"/>
  <c r="BX103" i="20"/>
  <c r="BY103" i="20" s="1"/>
  <c r="AC104" i="20"/>
  <c r="AI104" i="20" a="1"/>
  <c r="AI104" i="20" s="1"/>
  <c r="AJ104" i="20" a="1"/>
  <c r="AJ104" i="20" s="1"/>
  <c r="AK104" i="20" a="1"/>
  <c r="AK104" i="20" s="1"/>
  <c r="AL104" i="20" a="1"/>
  <c r="AL104" i="20" s="1"/>
  <c r="BI104" i="20" a="1"/>
  <c r="BI104" i="20" s="1"/>
  <c r="BJ104" i="20"/>
  <c r="BK104" i="20"/>
  <c r="BL104" i="20"/>
  <c r="BM104" i="20"/>
  <c r="BN104" i="20"/>
  <c r="BR104" i="20"/>
  <c r="BS104" i="20"/>
  <c r="BU104" i="20"/>
  <c r="BX104" i="20"/>
  <c r="BY104" i="20" s="1"/>
  <c r="AC105" i="20"/>
  <c r="AI105" i="20" a="1"/>
  <c r="AI105" i="20" s="1"/>
  <c r="AJ105" i="20" a="1"/>
  <c r="AJ105" i="20" s="1"/>
  <c r="AK105" i="20" a="1"/>
  <c r="AK105" i="20" s="1"/>
  <c r="AL105" i="20" a="1"/>
  <c r="AL105" i="20" s="1"/>
  <c r="BI105" i="20" a="1"/>
  <c r="BI105" i="20" s="1"/>
  <c r="BJ105" i="20"/>
  <c r="BK105" i="20"/>
  <c r="BL105" i="20"/>
  <c r="BM105" i="20"/>
  <c r="BN105" i="20"/>
  <c r="BR105" i="20"/>
  <c r="BS105" i="20"/>
  <c r="BU105" i="20"/>
  <c r="BX105" i="20"/>
  <c r="BY105" i="20" s="1"/>
  <c r="AC106" i="20"/>
  <c r="AI106" i="20" a="1"/>
  <c r="AI106" i="20" s="1"/>
  <c r="AJ106" i="20" a="1"/>
  <c r="AJ106" i="20" s="1"/>
  <c r="AK106" i="20" a="1"/>
  <c r="AK106" i="20" s="1"/>
  <c r="AL106" i="20" a="1"/>
  <c r="AL106" i="20" s="1"/>
  <c r="BI106" i="20" a="1"/>
  <c r="BI106" i="20" s="1"/>
  <c r="BJ106" i="20"/>
  <c r="BK106" i="20"/>
  <c r="BL106" i="20"/>
  <c r="BM106" i="20"/>
  <c r="BN106" i="20"/>
  <c r="BR106" i="20"/>
  <c r="BS106" i="20"/>
  <c r="BU106" i="20"/>
  <c r="BX106" i="20"/>
  <c r="BY106" i="20" s="1"/>
  <c r="AC107" i="20"/>
  <c r="AI107" i="20" a="1"/>
  <c r="AI107" i="20" s="1"/>
  <c r="AJ107" i="20" a="1"/>
  <c r="AJ107" i="20" s="1"/>
  <c r="AK107" i="20" a="1"/>
  <c r="AK107" i="20" s="1"/>
  <c r="AL107" i="20" a="1"/>
  <c r="AL107" i="20" s="1"/>
  <c r="BI107" i="20" a="1"/>
  <c r="BI107" i="20" s="1"/>
  <c r="BJ107" i="20"/>
  <c r="BK107" i="20"/>
  <c r="BL107" i="20"/>
  <c r="BM107" i="20"/>
  <c r="BN107" i="20"/>
  <c r="BR107" i="20"/>
  <c r="BS107" i="20"/>
  <c r="BU107" i="20"/>
  <c r="BX107" i="20"/>
  <c r="BY107" i="20" s="1"/>
  <c r="AC108" i="20"/>
  <c r="AI108" i="20" a="1"/>
  <c r="AI108" i="20" s="1"/>
  <c r="AJ108" i="20" a="1"/>
  <c r="AJ108" i="20" s="1"/>
  <c r="AK108" i="20" a="1"/>
  <c r="AK108" i="20" s="1"/>
  <c r="AL108" i="20" a="1"/>
  <c r="AL108" i="20" s="1"/>
  <c r="BI108" i="20" a="1"/>
  <c r="BI108" i="20" s="1"/>
  <c r="BJ108" i="20"/>
  <c r="BK108" i="20"/>
  <c r="BL108" i="20"/>
  <c r="BM108" i="20"/>
  <c r="BN108" i="20"/>
  <c r="BR108" i="20"/>
  <c r="BS108" i="20"/>
  <c r="BU108" i="20"/>
  <c r="BX108" i="20"/>
  <c r="BY108" i="20" s="1"/>
  <c r="AC109" i="20"/>
  <c r="AI109" i="20" a="1"/>
  <c r="AI109" i="20" s="1"/>
  <c r="AJ109" i="20" a="1"/>
  <c r="AJ109" i="20" s="1"/>
  <c r="AK109" i="20" a="1"/>
  <c r="AK109" i="20" s="1"/>
  <c r="AL109" i="20" a="1"/>
  <c r="AL109" i="20" s="1"/>
  <c r="BI109" i="20" a="1"/>
  <c r="BI109" i="20" s="1"/>
  <c r="BJ109" i="20"/>
  <c r="BK109" i="20"/>
  <c r="BL109" i="20"/>
  <c r="BM109" i="20"/>
  <c r="BN109" i="20"/>
  <c r="BR109" i="20"/>
  <c r="BS109" i="20"/>
  <c r="BU109" i="20"/>
  <c r="BX109" i="20"/>
  <c r="BY109" i="20" s="1"/>
  <c r="AC110" i="20"/>
  <c r="AI110" i="20" a="1"/>
  <c r="AI110" i="20" s="1"/>
  <c r="AJ110" i="20" a="1"/>
  <c r="AJ110" i="20" s="1"/>
  <c r="AK110" i="20" a="1"/>
  <c r="AK110" i="20" s="1"/>
  <c r="AL110" i="20" a="1"/>
  <c r="AL110" i="20" s="1"/>
  <c r="BI110" i="20" a="1"/>
  <c r="BI110" i="20" s="1"/>
  <c r="BJ110" i="20"/>
  <c r="BK110" i="20"/>
  <c r="BL110" i="20"/>
  <c r="BM110" i="20"/>
  <c r="BN110" i="20"/>
  <c r="BR110" i="20"/>
  <c r="BS110" i="20"/>
  <c r="BU110" i="20"/>
  <c r="BX110" i="20"/>
  <c r="BY110" i="20" s="1"/>
  <c r="BP110" i="20" s="1"/>
  <c r="A110" i="20" s="1"/>
  <c r="AI111" i="20" a="1"/>
  <c r="AI111" i="20" s="1"/>
  <c r="AJ111" i="20" a="1"/>
  <c r="AJ111" i="20" s="1"/>
  <c r="AK111" i="20" a="1"/>
  <c r="AK111" i="20" s="1"/>
  <c r="AL111" i="20" a="1"/>
  <c r="AL111" i="20" s="1"/>
  <c r="BI111" i="20" a="1"/>
  <c r="BI111" i="20" s="1"/>
  <c r="BJ111" i="20"/>
  <c r="BK111" i="20"/>
  <c r="BL111" i="20"/>
  <c r="BM111" i="20"/>
  <c r="BN111" i="20"/>
  <c r="BR111" i="20"/>
  <c r="BS111" i="20"/>
  <c r="BU111" i="20"/>
  <c r="BX111" i="20"/>
  <c r="BY111" i="20" s="1"/>
  <c r="AC112" i="20"/>
  <c r="AI112" i="20" a="1"/>
  <c r="AI112" i="20" s="1"/>
  <c r="AJ112" i="20" a="1"/>
  <c r="AJ112" i="20" s="1"/>
  <c r="AK112" i="20" a="1"/>
  <c r="AK112" i="20" s="1"/>
  <c r="AL112" i="20" a="1"/>
  <c r="AL112" i="20" s="1"/>
  <c r="BI112" i="20" a="1"/>
  <c r="BI112" i="20" s="1"/>
  <c r="BJ112" i="20"/>
  <c r="BK112" i="20"/>
  <c r="BL112" i="20"/>
  <c r="BM112" i="20"/>
  <c r="BN112" i="20"/>
  <c r="BR112" i="20"/>
  <c r="BS112" i="20"/>
  <c r="BU112" i="20"/>
  <c r="BX112" i="20"/>
  <c r="BY112" i="20" s="1"/>
  <c r="AC113" i="20"/>
  <c r="AI113" i="20" a="1"/>
  <c r="AI113" i="20" s="1"/>
  <c r="AJ113" i="20" a="1"/>
  <c r="AJ113" i="20" s="1"/>
  <c r="AK113" i="20" a="1"/>
  <c r="AK113" i="20" s="1"/>
  <c r="AL113" i="20" a="1"/>
  <c r="AL113" i="20" s="1"/>
  <c r="BI113" i="20" a="1"/>
  <c r="BI113" i="20" s="1"/>
  <c r="BJ113" i="20"/>
  <c r="BK113" i="20"/>
  <c r="BL113" i="20"/>
  <c r="BM113" i="20"/>
  <c r="BN113" i="20"/>
  <c r="BR113" i="20"/>
  <c r="BS113" i="20"/>
  <c r="BU113" i="20"/>
  <c r="BX113" i="20"/>
  <c r="BY113" i="20" s="1"/>
  <c r="AC114" i="20"/>
  <c r="AI114" i="20" a="1"/>
  <c r="AI114" i="20" s="1"/>
  <c r="AJ114" i="20" a="1"/>
  <c r="AJ114" i="20" s="1"/>
  <c r="AK114" i="20" a="1"/>
  <c r="AK114" i="20" s="1"/>
  <c r="AL114" i="20" a="1"/>
  <c r="AL114" i="20" s="1"/>
  <c r="BI114" i="20" a="1"/>
  <c r="BI114" i="20" s="1"/>
  <c r="BJ114" i="20"/>
  <c r="BK114" i="20"/>
  <c r="BL114" i="20"/>
  <c r="BM114" i="20"/>
  <c r="BN114" i="20"/>
  <c r="BR114" i="20"/>
  <c r="BS114" i="20"/>
  <c r="BU114" i="20"/>
  <c r="BX114" i="20"/>
  <c r="BY114" i="20" s="1"/>
  <c r="AC115" i="20"/>
  <c r="AI115" i="20" a="1"/>
  <c r="AI115" i="20" s="1"/>
  <c r="AJ115" i="20" a="1"/>
  <c r="AJ115" i="20" s="1"/>
  <c r="AK115" i="20" a="1"/>
  <c r="AK115" i="20" s="1"/>
  <c r="AL115" i="20" a="1"/>
  <c r="AL115" i="20" s="1"/>
  <c r="BI115" i="20" a="1"/>
  <c r="BI115" i="20" s="1"/>
  <c r="BJ115" i="20"/>
  <c r="BK115" i="20"/>
  <c r="BL115" i="20"/>
  <c r="BM115" i="20"/>
  <c r="BN115" i="20"/>
  <c r="BR115" i="20"/>
  <c r="BS115" i="20"/>
  <c r="BU115" i="20"/>
  <c r="BX115" i="20"/>
  <c r="BY115" i="20" s="1"/>
  <c r="AC116" i="20"/>
  <c r="AI116" i="20" a="1"/>
  <c r="AI116" i="20" s="1"/>
  <c r="AJ116" i="20" a="1"/>
  <c r="AJ116" i="20" s="1"/>
  <c r="AK116" i="20" a="1"/>
  <c r="AK116" i="20" s="1"/>
  <c r="AL116" i="20" a="1"/>
  <c r="AL116" i="20" s="1"/>
  <c r="BI116" i="20" a="1"/>
  <c r="BI116" i="20" s="1"/>
  <c r="BJ116" i="20"/>
  <c r="BK116" i="20"/>
  <c r="BL116" i="20"/>
  <c r="BM116" i="20"/>
  <c r="BN116" i="20"/>
  <c r="BR116" i="20"/>
  <c r="BS116" i="20"/>
  <c r="BU116" i="20"/>
  <c r="BX116" i="20"/>
  <c r="BY116" i="20" s="1"/>
  <c r="AC117" i="20"/>
  <c r="AI117" i="20" a="1"/>
  <c r="AI117" i="20" s="1"/>
  <c r="AJ117" i="20" a="1"/>
  <c r="AJ117" i="20" s="1"/>
  <c r="AK117" i="20" a="1"/>
  <c r="AK117" i="20" s="1"/>
  <c r="AL117" i="20" a="1"/>
  <c r="AL117" i="20" s="1"/>
  <c r="BI117" i="20" a="1"/>
  <c r="BI117" i="20" s="1"/>
  <c r="BJ117" i="20"/>
  <c r="BK117" i="20"/>
  <c r="BL117" i="20"/>
  <c r="BM117" i="20"/>
  <c r="BN117" i="20"/>
  <c r="BR117" i="20"/>
  <c r="BS117" i="20"/>
  <c r="BU117" i="20"/>
  <c r="BX117" i="20"/>
  <c r="BY117" i="20" s="1"/>
  <c r="AC118" i="20"/>
  <c r="AI118" i="20" a="1"/>
  <c r="AI118" i="20" s="1"/>
  <c r="AJ118" i="20" a="1"/>
  <c r="AJ118" i="20" s="1"/>
  <c r="AK118" i="20" a="1"/>
  <c r="AK118" i="20" s="1"/>
  <c r="AL118" i="20" a="1"/>
  <c r="AL118" i="20" s="1"/>
  <c r="BI118" i="20" a="1"/>
  <c r="BI118" i="20" s="1"/>
  <c r="BJ118" i="20"/>
  <c r="BK118" i="20"/>
  <c r="BL118" i="20"/>
  <c r="BM118" i="20"/>
  <c r="BN118" i="20"/>
  <c r="BR118" i="20"/>
  <c r="BS118" i="20"/>
  <c r="BU118" i="20"/>
  <c r="BX118" i="20"/>
  <c r="BY118" i="20" s="1"/>
  <c r="AC119" i="20"/>
  <c r="AI119" i="20" a="1"/>
  <c r="AI119" i="20" s="1"/>
  <c r="AJ119" i="20" a="1"/>
  <c r="AJ119" i="20" s="1"/>
  <c r="AK119" i="20" a="1"/>
  <c r="AK119" i="20" s="1"/>
  <c r="AL119" i="20" a="1"/>
  <c r="AL119" i="20" s="1"/>
  <c r="BI119" i="20" a="1"/>
  <c r="BI119" i="20" s="1"/>
  <c r="BJ119" i="20"/>
  <c r="BK119" i="20"/>
  <c r="BL119" i="20"/>
  <c r="BM119" i="20"/>
  <c r="BN119" i="20"/>
  <c r="BR119" i="20"/>
  <c r="BS119" i="20"/>
  <c r="BU119" i="20"/>
  <c r="BX119" i="20"/>
  <c r="BY119" i="20" s="1"/>
  <c r="AC120" i="20"/>
  <c r="AI120" i="20" a="1"/>
  <c r="AI120" i="20" s="1"/>
  <c r="AJ120" i="20" a="1"/>
  <c r="AJ120" i="20" s="1"/>
  <c r="AK120" i="20" a="1"/>
  <c r="AK120" i="20" s="1"/>
  <c r="AL120" i="20" a="1"/>
  <c r="AL120" i="20" s="1"/>
  <c r="BI120" i="20" a="1"/>
  <c r="BI120" i="20" s="1"/>
  <c r="BJ120" i="20"/>
  <c r="BK120" i="20"/>
  <c r="BL120" i="20"/>
  <c r="BM120" i="20"/>
  <c r="BN120" i="20"/>
  <c r="BR120" i="20"/>
  <c r="BS120" i="20"/>
  <c r="BU120" i="20"/>
  <c r="BX120" i="20"/>
  <c r="BY120" i="20" s="1"/>
  <c r="AC121" i="20"/>
  <c r="AI121" i="20" a="1"/>
  <c r="AI121" i="20" s="1"/>
  <c r="AJ121" i="20" a="1"/>
  <c r="AJ121" i="20" s="1"/>
  <c r="AK121" i="20" a="1"/>
  <c r="AK121" i="20" s="1"/>
  <c r="AL121" i="20" a="1"/>
  <c r="AL121" i="20" s="1"/>
  <c r="BI121" i="20" a="1"/>
  <c r="BI121" i="20" s="1"/>
  <c r="BJ121" i="20"/>
  <c r="BK121" i="20"/>
  <c r="BL121" i="20"/>
  <c r="BM121" i="20"/>
  <c r="BN121" i="20"/>
  <c r="BR121" i="20"/>
  <c r="BS121" i="20"/>
  <c r="BU121" i="20"/>
  <c r="BX121" i="20"/>
  <c r="BY121" i="20" s="1"/>
  <c r="AC122" i="20"/>
  <c r="AI122" i="20" a="1"/>
  <c r="AI122" i="20" s="1"/>
  <c r="AJ122" i="20" a="1"/>
  <c r="AJ122" i="20" s="1"/>
  <c r="AK122" i="20" a="1"/>
  <c r="AK122" i="20" s="1"/>
  <c r="AL122" i="20" a="1"/>
  <c r="AL122" i="20" s="1"/>
  <c r="BI122" i="20" a="1"/>
  <c r="BI122" i="20" s="1"/>
  <c r="BJ122" i="20"/>
  <c r="BK122" i="20"/>
  <c r="BL122" i="20"/>
  <c r="BM122" i="20"/>
  <c r="BN122" i="20"/>
  <c r="BR122" i="20"/>
  <c r="BS122" i="20"/>
  <c r="BU122" i="20"/>
  <c r="BX122" i="20"/>
  <c r="BY122" i="20" s="1"/>
  <c r="AC123" i="20"/>
  <c r="AI123" i="20" a="1"/>
  <c r="AI123" i="20" s="1"/>
  <c r="AJ123" i="20" a="1"/>
  <c r="AJ123" i="20" s="1"/>
  <c r="AK123" i="20" a="1"/>
  <c r="AK123" i="20" s="1"/>
  <c r="AL123" i="20" a="1"/>
  <c r="AL123" i="20" s="1"/>
  <c r="BI123" i="20" a="1"/>
  <c r="BI123" i="20" s="1"/>
  <c r="BJ123" i="20"/>
  <c r="BK123" i="20"/>
  <c r="BL123" i="20"/>
  <c r="BM123" i="20"/>
  <c r="BN123" i="20"/>
  <c r="BR123" i="20"/>
  <c r="BS123" i="20"/>
  <c r="BU123" i="20"/>
  <c r="BX123" i="20"/>
  <c r="BY123" i="20" s="1"/>
  <c r="AC124" i="20"/>
  <c r="AI124" i="20" a="1"/>
  <c r="AI124" i="20" s="1"/>
  <c r="AJ124" i="20" a="1"/>
  <c r="AJ124" i="20" s="1"/>
  <c r="AK124" i="20" a="1"/>
  <c r="AK124" i="20" s="1"/>
  <c r="AL124" i="20" a="1"/>
  <c r="AL124" i="20" s="1"/>
  <c r="BI124" i="20" a="1"/>
  <c r="BI124" i="20" s="1"/>
  <c r="BJ124" i="20"/>
  <c r="BK124" i="20"/>
  <c r="BL124" i="20"/>
  <c r="BM124" i="20"/>
  <c r="BN124" i="20"/>
  <c r="BR124" i="20"/>
  <c r="BS124" i="20"/>
  <c r="BU124" i="20"/>
  <c r="BX124" i="20"/>
  <c r="BY124" i="20" s="1"/>
  <c r="AC125" i="20"/>
  <c r="AI125" i="20" a="1"/>
  <c r="AI125" i="20" s="1"/>
  <c r="AJ125" i="20" a="1"/>
  <c r="AJ125" i="20" s="1"/>
  <c r="AK125" i="20" a="1"/>
  <c r="AK125" i="20" s="1"/>
  <c r="AL125" i="20" a="1"/>
  <c r="AL125" i="20" s="1"/>
  <c r="BI125" i="20" a="1"/>
  <c r="BI125" i="20" s="1"/>
  <c r="BJ125" i="20"/>
  <c r="BK125" i="20"/>
  <c r="BL125" i="20"/>
  <c r="BM125" i="20"/>
  <c r="BN125" i="20"/>
  <c r="BR125" i="20"/>
  <c r="BS125" i="20"/>
  <c r="BU125" i="20"/>
  <c r="BX125" i="20"/>
  <c r="BY125" i="20" s="1"/>
  <c r="BP125" i="20" s="1"/>
  <c r="A125" i="20" s="1"/>
  <c r="AC126" i="20"/>
  <c r="AI126" i="20" a="1"/>
  <c r="AI126" i="20" s="1"/>
  <c r="AJ126" i="20" a="1"/>
  <c r="AJ126" i="20" s="1"/>
  <c r="AK126" i="20" a="1"/>
  <c r="AK126" i="20" s="1"/>
  <c r="AL126" i="20" a="1"/>
  <c r="AL126" i="20" s="1"/>
  <c r="BI126" i="20" a="1"/>
  <c r="BI126" i="20" s="1"/>
  <c r="BJ126" i="20"/>
  <c r="BK126" i="20"/>
  <c r="BL126" i="20"/>
  <c r="BM126" i="20"/>
  <c r="BN126" i="20"/>
  <c r="BR126" i="20"/>
  <c r="BS126" i="20"/>
  <c r="BU126" i="20"/>
  <c r="BX126" i="20"/>
  <c r="BY126" i="20" s="1"/>
  <c r="AI127" i="20" a="1"/>
  <c r="AI127" i="20" s="1"/>
  <c r="AJ127" i="20" a="1"/>
  <c r="AJ127" i="20" s="1"/>
  <c r="AK127" i="20" a="1"/>
  <c r="AK127" i="20" s="1"/>
  <c r="AL127" i="20" a="1"/>
  <c r="AL127" i="20" s="1"/>
  <c r="BI127" i="20" a="1"/>
  <c r="BI127" i="20" s="1"/>
  <c r="BJ127" i="20"/>
  <c r="BK127" i="20"/>
  <c r="BL127" i="20"/>
  <c r="BM127" i="20"/>
  <c r="BN127" i="20"/>
  <c r="BR127" i="20"/>
  <c r="BS127" i="20"/>
  <c r="BU127" i="20"/>
  <c r="BX127" i="20"/>
  <c r="BY127" i="20" s="1"/>
  <c r="AC128" i="20"/>
  <c r="AI128" i="20" a="1"/>
  <c r="AI128" i="20" s="1"/>
  <c r="AJ128" i="20" a="1"/>
  <c r="AJ128" i="20" s="1"/>
  <c r="AK128" i="20" a="1"/>
  <c r="AK128" i="20" s="1"/>
  <c r="AL128" i="20" a="1"/>
  <c r="AL128" i="20" s="1"/>
  <c r="BI128" i="20" a="1"/>
  <c r="BI128" i="20" s="1"/>
  <c r="BJ128" i="20"/>
  <c r="BK128" i="20"/>
  <c r="BL128" i="20"/>
  <c r="BM128" i="20"/>
  <c r="BN128" i="20"/>
  <c r="BR128" i="20"/>
  <c r="BS128" i="20"/>
  <c r="BU128" i="20"/>
  <c r="BX128" i="20"/>
  <c r="BY128" i="20" s="1"/>
  <c r="AC129" i="20"/>
  <c r="AI129" i="20" a="1"/>
  <c r="AI129" i="20" s="1"/>
  <c r="AJ129" i="20" a="1"/>
  <c r="AJ129" i="20" s="1"/>
  <c r="AK129" i="20" a="1"/>
  <c r="AK129" i="20" s="1"/>
  <c r="AL129" i="20" a="1"/>
  <c r="AL129" i="20" s="1"/>
  <c r="BI129" i="20" a="1"/>
  <c r="BI129" i="20" s="1"/>
  <c r="BJ129" i="20"/>
  <c r="BK129" i="20"/>
  <c r="BL129" i="20"/>
  <c r="BM129" i="20"/>
  <c r="BN129" i="20"/>
  <c r="BR129" i="20"/>
  <c r="BS129" i="20"/>
  <c r="BU129" i="20"/>
  <c r="BX129" i="20"/>
  <c r="BY129" i="20" s="1"/>
  <c r="AC130" i="20"/>
  <c r="AI130" i="20" a="1"/>
  <c r="AI130" i="20" s="1"/>
  <c r="AJ130" i="20" a="1"/>
  <c r="AJ130" i="20" s="1"/>
  <c r="AK130" i="20" a="1"/>
  <c r="AK130" i="20" s="1"/>
  <c r="AL130" i="20" a="1"/>
  <c r="AL130" i="20" s="1"/>
  <c r="BI130" i="20" a="1"/>
  <c r="BI130" i="20" s="1"/>
  <c r="BJ130" i="20"/>
  <c r="BK130" i="20"/>
  <c r="BL130" i="20"/>
  <c r="BM130" i="20"/>
  <c r="BN130" i="20"/>
  <c r="BR130" i="20"/>
  <c r="BS130" i="20"/>
  <c r="BU130" i="20"/>
  <c r="BX130" i="20"/>
  <c r="BY130" i="20" s="1"/>
  <c r="AC131" i="20"/>
  <c r="AI131" i="20" a="1"/>
  <c r="AI131" i="20" s="1"/>
  <c r="AJ131" i="20" a="1"/>
  <c r="AJ131" i="20" s="1"/>
  <c r="AK131" i="20" a="1"/>
  <c r="AK131" i="20" s="1"/>
  <c r="AL131" i="20" a="1"/>
  <c r="AL131" i="20" s="1"/>
  <c r="BI131" i="20" a="1"/>
  <c r="BI131" i="20" s="1"/>
  <c r="BJ131" i="20"/>
  <c r="BK131" i="20"/>
  <c r="BL131" i="20"/>
  <c r="BM131" i="20"/>
  <c r="BN131" i="20"/>
  <c r="BR131" i="20"/>
  <c r="BS131" i="20"/>
  <c r="BU131" i="20"/>
  <c r="BX131" i="20"/>
  <c r="BY131" i="20" s="1"/>
  <c r="AC132" i="20"/>
  <c r="AI132" i="20" a="1"/>
  <c r="AI132" i="20" s="1"/>
  <c r="AJ132" i="20" a="1"/>
  <c r="AJ132" i="20" s="1"/>
  <c r="AK132" i="20" a="1"/>
  <c r="AK132" i="20" s="1"/>
  <c r="AL132" i="20" a="1"/>
  <c r="AL132" i="20" s="1"/>
  <c r="BI132" i="20" a="1"/>
  <c r="BI132" i="20" s="1"/>
  <c r="BJ132" i="20"/>
  <c r="BK132" i="20"/>
  <c r="BL132" i="20"/>
  <c r="BM132" i="20"/>
  <c r="BN132" i="20"/>
  <c r="BR132" i="20"/>
  <c r="BS132" i="20"/>
  <c r="BU132" i="20"/>
  <c r="BX132" i="20"/>
  <c r="BY132" i="20" s="1"/>
  <c r="AC133" i="20"/>
  <c r="AI133" i="20" a="1"/>
  <c r="AI133" i="20" s="1"/>
  <c r="AJ133" i="20" a="1"/>
  <c r="AJ133" i="20" s="1"/>
  <c r="AK133" i="20" a="1"/>
  <c r="AK133" i="20" s="1"/>
  <c r="AL133" i="20" a="1"/>
  <c r="AL133" i="20" s="1"/>
  <c r="BI133" i="20" a="1"/>
  <c r="BI133" i="20" s="1"/>
  <c r="BJ133" i="20"/>
  <c r="BK133" i="20"/>
  <c r="BL133" i="20"/>
  <c r="BM133" i="20"/>
  <c r="BN133" i="20"/>
  <c r="BR133" i="20"/>
  <c r="BS133" i="20"/>
  <c r="BU133" i="20"/>
  <c r="BX133" i="20"/>
  <c r="BY133" i="20" s="1"/>
  <c r="BP133" i="20" s="1"/>
  <c r="A133" i="20" s="1"/>
  <c r="AC134" i="20"/>
  <c r="AI134" i="20" a="1"/>
  <c r="AI134" i="20" s="1"/>
  <c r="AJ134" i="20" a="1"/>
  <c r="AJ134" i="20" s="1"/>
  <c r="AK134" i="20" a="1"/>
  <c r="AK134" i="20" s="1"/>
  <c r="AL134" i="20" a="1"/>
  <c r="AL134" i="20" s="1"/>
  <c r="BI134" i="20" a="1"/>
  <c r="BI134" i="20" s="1"/>
  <c r="BJ134" i="20"/>
  <c r="BK134" i="20"/>
  <c r="BL134" i="20"/>
  <c r="BM134" i="20"/>
  <c r="BN134" i="20"/>
  <c r="BR134" i="20"/>
  <c r="BS134" i="20"/>
  <c r="BU134" i="20"/>
  <c r="BX134" i="20"/>
  <c r="BY134" i="20" s="1"/>
  <c r="AI135" i="20" a="1"/>
  <c r="AI135" i="20" s="1"/>
  <c r="AJ135" i="20" a="1"/>
  <c r="AJ135" i="20" s="1"/>
  <c r="AK135" i="20" a="1"/>
  <c r="AK135" i="20" s="1"/>
  <c r="AL135" i="20" a="1"/>
  <c r="AL135" i="20" s="1"/>
  <c r="BI135" i="20" a="1"/>
  <c r="BI135" i="20" s="1"/>
  <c r="BJ135" i="20"/>
  <c r="BK135" i="20"/>
  <c r="BL135" i="20"/>
  <c r="BM135" i="20"/>
  <c r="BN135" i="20"/>
  <c r="BR135" i="20"/>
  <c r="BS135" i="20"/>
  <c r="BU135" i="20"/>
  <c r="BX135" i="20"/>
  <c r="BY135" i="20" s="1"/>
  <c r="AC136" i="20"/>
  <c r="AI136" i="20" a="1"/>
  <c r="AI136" i="20" s="1"/>
  <c r="AJ136" i="20" a="1"/>
  <c r="AJ136" i="20" s="1"/>
  <c r="AK136" i="20" a="1"/>
  <c r="AK136" i="20" s="1"/>
  <c r="AL136" i="20" a="1"/>
  <c r="AL136" i="20" s="1"/>
  <c r="BI136" i="20" a="1"/>
  <c r="BI136" i="20" s="1"/>
  <c r="BJ136" i="20"/>
  <c r="BK136" i="20"/>
  <c r="BL136" i="20"/>
  <c r="BM136" i="20"/>
  <c r="BN136" i="20"/>
  <c r="BR136" i="20"/>
  <c r="BS136" i="20"/>
  <c r="BU136" i="20"/>
  <c r="BX136" i="20"/>
  <c r="BY136" i="20" s="1"/>
  <c r="AC137" i="20"/>
  <c r="AI137" i="20" a="1"/>
  <c r="AI137" i="20" s="1"/>
  <c r="AJ137" i="20" a="1"/>
  <c r="AJ137" i="20" s="1"/>
  <c r="AK137" i="20" a="1"/>
  <c r="AK137" i="20" s="1"/>
  <c r="AL137" i="20" a="1"/>
  <c r="AL137" i="20" s="1"/>
  <c r="BI137" i="20" a="1"/>
  <c r="BI137" i="20" s="1"/>
  <c r="BJ137" i="20"/>
  <c r="BK137" i="20"/>
  <c r="BL137" i="20"/>
  <c r="BM137" i="20"/>
  <c r="BN137" i="20"/>
  <c r="BR137" i="20"/>
  <c r="BS137" i="20"/>
  <c r="BU137" i="20"/>
  <c r="BX137" i="20"/>
  <c r="BY137" i="20" s="1"/>
  <c r="AC138" i="20"/>
  <c r="AI138" i="20" a="1"/>
  <c r="AI138" i="20" s="1"/>
  <c r="AJ138" i="20" a="1"/>
  <c r="AJ138" i="20" s="1"/>
  <c r="AK138" i="20" a="1"/>
  <c r="AK138" i="20" s="1"/>
  <c r="AL138" i="20" a="1"/>
  <c r="AL138" i="20" s="1"/>
  <c r="BI138" i="20" a="1"/>
  <c r="BI138" i="20" s="1"/>
  <c r="BJ138" i="20"/>
  <c r="BK138" i="20"/>
  <c r="BL138" i="20"/>
  <c r="BM138" i="20"/>
  <c r="BN138" i="20"/>
  <c r="BR138" i="20"/>
  <c r="BS138" i="20"/>
  <c r="BU138" i="20"/>
  <c r="BX138" i="20"/>
  <c r="BY138" i="20" s="1"/>
  <c r="AC139" i="20"/>
  <c r="AI139" i="20" a="1"/>
  <c r="AI139" i="20" s="1"/>
  <c r="AJ139" i="20" a="1"/>
  <c r="AJ139" i="20" s="1"/>
  <c r="AK139" i="20" a="1"/>
  <c r="AK139" i="20" s="1"/>
  <c r="AL139" i="20" a="1"/>
  <c r="AL139" i="20" s="1"/>
  <c r="BI139" i="20" a="1"/>
  <c r="BI139" i="20" s="1"/>
  <c r="BJ139" i="20"/>
  <c r="BK139" i="20"/>
  <c r="BL139" i="20"/>
  <c r="BM139" i="20"/>
  <c r="BN139" i="20"/>
  <c r="BR139" i="20"/>
  <c r="BS139" i="20"/>
  <c r="BU139" i="20"/>
  <c r="BX139" i="20"/>
  <c r="BY139" i="20" s="1"/>
  <c r="AC140" i="20"/>
  <c r="AI140" i="20" a="1"/>
  <c r="AI140" i="20" s="1"/>
  <c r="AJ140" i="20" a="1"/>
  <c r="AJ140" i="20" s="1"/>
  <c r="AK140" i="20" a="1"/>
  <c r="AK140" i="20" s="1"/>
  <c r="AL140" i="20" a="1"/>
  <c r="AL140" i="20" s="1"/>
  <c r="BI140" i="20" a="1"/>
  <c r="BI140" i="20" s="1"/>
  <c r="BJ140" i="20"/>
  <c r="BK140" i="20"/>
  <c r="BL140" i="20"/>
  <c r="BM140" i="20"/>
  <c r="BN140" i="20"/>
  <c r="BR140" i="20"/>
  <c r="BS140" i="20"/>
  <c r="BU140" i="20"/>
  <c r="BX140" i="20"/>
  <c r="BY140" i="20" s="1"/>
  <c r="AC141" i="20"/>
  <c r="AI141" i="20" a="1"/>
  <c r="AI141" i="20" s="1"/>
  <c r="AJ141" i="20" a="1"/>
  <c r="AJ141" i="20" s="1"/>
  <c r="AK141" i="20" a="1"/>
  <c r="AK141" i="20" s="1"/>
  <c r="AL141" i="20" a="1"/>
  <c r="AL141" i="20" s="1"/>
  <c r="BI141" i="20" a="1"/>
  <c r="BI141" i="20" s="1"/>
  <c r="BJ141" i="20"/>
  <c r="BK141" i="20"/>
  <c r="BL141" i="20"/>
  <c r="BM141" i="20"/>
  <c r="BN141" i="20"/>
  <c r="BR141" i="20"/>
  <c r="BS141" i="20"/>
  <c r="BU141" i="20"/>
  <c r="BX141" i="20"/>
  <c r="BY141" i="20" s="1"/>
  <c r="AC142" i="20"/>
  <c r="AI142" i="20" a="1"/>
  <c r="AI142" i="20" s="1"/>
  <c r="AJ142" i="20" a="1"/>
  <c r="AJ142" i="20" s="1"/>
  <c r="AK142" i="20" a="1"/>
  <c r="AK142" i="20" s="1"/>
  <c r="AL142" i="20" a="1"/>
  <c r="AL142" i="20" s="1"/>
  <c r="BI142" i="20" a="1"/>
  <c r="BI142" i="20" s="1"/>
  <c r="BJ142" i="20"/>
  <c r="BK142" i="20"/>
  <c r="BL142" i="20"/>
  <c r="BM142" i="20"/>
  <c r="BN142" i="20"/>
  <c r="BR142" i="20"/>
  <c r="BS142" i="20"/>
  <c r="BU142" i="20"/>
  <c r="BX142" i="20"/>
  <c r="BY142" i="20" s="1"/>
  <c r="AI143" i="20" a="1"/>
  <c r="AI143" i="20" s="1"/>
  <c r="AJ143" i="20" a="1"/>
  <c r="AJ143" i="20" s="1"/>
  <c r="AK143" i="20" a="1"/>
  <c r="AK143" i="20" s="1"/>
  <c r="AL143" i="20" a="1"/>
  <c r="AL143" i="20" s="1"/>
  <c r="BI143" i="20" a="1"/>
  <c r="BI143" i="20" s="1"/>
  <c r="BJ143" i="20"/>
  <c r="BK143" i="20"/>
  <c r="BL143" i="20"/>
  <c r="BM143" i="20"/>
  <c r="BN143" i="20"/>
  <c r="BR143" i="20"/>
  <c r="BS143" i="20"/>
  <c r="BU143" i="20"/>
  <c r="BX143" i="20"/>
  <c r="BY143" i="20" s="1"/>
  <c r="AC144" i="20"/>
  <c r="AI144" i="20" a="1"/>
  <c r="AI144" i="20" s="1"/>
  <c r="AJ144" i="20" a="1"/>
  <c r="AJ144" i="20" s="1"/>
  <c r="AK144" i="20" a="1"/>
  <c r="AK144" i="20" s="1"/>
  <c r="AL144" i="20" a="1"/>
  <c r="AL144" i="20" s="1"/>
  <c r="BI144" i="20" a="1"/>
  <c r="BI144" i="20" s="1"/>
  <c r="BJ144" i="20"/>
  <c r="BK144" i="20"/>
  <c r="BL144" i="20"/>
  <c r="BM144" i="20"/>
  <c r="BN144" i="20"/>
  <c r="BR144" i="20"/>
  <c r="BS144" i="20"/>
  <c r="BU144" i="20"/>
  <c r="BX144" i="20"/>
  <c r="BY144" i="20" s="1"/>
  <c r="AC145" i="20"/>
  <c r="AI145" i="20" a="1"/>
  <c r="AI145" i="20" s="1"/>
  <c r="AJ145" i="20" a="1"/>
  <c r="AJ145" i="20" s="1"/>
  <c r="AK145" i="20" a="1"/>
  <c r="AK145" i="20" s="1"/>
  <c r="AL145" i="20" a="1"/>
  <c r="AL145" i="20" s="1"/>
  <c r="BI145" i="20" a="1"/>
  <c r="BI145" i="20" s="1"/>
  <c r="BJ145" i="20"/>
  <c r="BK145" i="20"/>
  <c r="BL145" i="20"/>
  <c r="BM145" i="20"/>
  <c r="BN145" i="20"/>
  <c r="BR145" i="20"/>
  <c r="BS145" i="20"/>
  <c r="BU145" i="20"/>
  <c r="BX145" i="20"/>
  <c r="BY145" i="20" s="1"/>
  <c r="AC146" i="20"/>
  <c r="AI146" i="20" a="1"/>
  <c r="AI146" i="20" s="1"/>
  <c r="AJ146" i="20" a="1"/>
  <c r="AJ146" i="20" s="1"/>
  <c r="AK146" i="20" a="1"/>
  <c r="AK146" i="20" s="1"/>
  <c r="AL146" i="20" a="1"/>
  <c r="AL146" i="20" s="1"/>
  <c r="BI146" i="20" a="1"/>
  <c r="BI146" i="20" s="1"/>
  <c r="BJ146" i="20"/>
  <c r="BK146" i="20"/>
  <c r="BL146" i="20"/>
  <c r="BM146" i="20"/>
  <c r="BN146" i="20"/>
  <c r="BR146" i="20"/>
  <c r="BS146" i="20"/>
  <c r="BU146" i="20"/>
  <c r="BX146" i="20"/>
  <c r="BY146" i="20" s="1"/>
  <c r="AC147" i="20"/>
  <c r="AI147" i="20" a="1"/>
  <c r="AI147" i="20" s="1"/>
  <c r="AJ147" i="20" a="1"/>
  <c r="AJ147" i="20" s="1"/>
  <c r="AK147" i="20" a="1"/>
  <c r="AK147" i="20" s="1"/>
  <c r="AL147" i="20" a="1"/>
  <c r="AL147" i="20" s="1"/>
  <c r="BI147" i="20" a="1"/>
  <c r="BI147" i="20" s="1"/>
  <c r="BJ147" i="20"/>
  <c r="BK147" i="20"/>
  <c r="BL147" i="20"/>
  <c r="BM147" i="20"/>
  <c r="BN147" i="20"/>
  <c r="BR147" i="20"/>
  <c r="BS147" i="20"/>
  <c r="BU147" i="20"/>
  <c r="BX147" i="20"/>
  <c r="BY147" i="20" s="1"/>
  <c r="AC148" i="20"/>
  <c r="AI148" i="20" a="1"/>
  <c r="AI148" i="20" s="1"/>
  <c r="AJ148" i="20" a="1"/>
  <c r="AJ148" i="20" s="1"/>
  <c r="AK148" i="20" a="1"/>
  <c r="AK148" i="20" s="1"/>
  <c r="AL148" i="20" a="1"/>
  <c r="AL148" i="20" s="1"/>
  <c r="BI148" i="20" a="1"/>
  <c r="BI148" i="20" s="1"/>
  <c r="BJ148" i="20"/>
  <c r="BK148" i="20"/>
  <c r="BL148" i="20"/>
  <c r="BM148" i="20"/>
  <c r="BN148" i="20"/>
  <c r="BR148" i="20"/>
  <c r="BS148" i="20"/>
  <c r="BU148" i="20"/>
  <c r="BX148" i="20"/>
  <c r="BY148" i="20" s="1"/>
  <c r="AC149" i="20"/>
  <c r="AI149" i="20" a="1"/>
  <c r="AI149" i="20" s="1"/>
  <c r="AJ149" i="20" a="1"/>
  <c r="AJ149" i="20" s="1"/>
  <c r="AK149" i="20" a="1"/>
  <c r="AK149" i="20" s="1"/>
  <c r="AL149" i="20" a="1"/>
  <c r="AL149" i="20" s="1"/>
  <c r="BI149" i="20" a="1"/>
  <c r="BI149" i="20" s="1"/>
  <c r="BJ149" i="20"/>
  <c r="BK149" i="20"/>
  <c r="BL149" i="20"/>
  <c r="BM149" i="20"/>
  <c r="BN149" i="20"/>
  <c r="BR149" i="20"/>
  <c r="BS149" i="20"/>
  <c r="BU149" i="20"/>
  <c r="BX149" i="20"/>
  <c r="BY149" i="20" s="1"/>
  <c r="AC150" i="20"/>
  <c r="AI150" i="20" a="1"/>
  <c r="AI150" i="20" s="1"/>
  <c r="AJ150" i="20" a="1"/>
  <c r="AJ150" i="20" s="1"/>
  <c r="AK150" i="20" a="1"/>
  <c r="AK150" i="20" s="1"/>
  <c r="AL150" i="20" a="1"/>
  <c r="AL150" i="20" s="1"/>
  <c r="BI150" i="20" a="1"/>
  <c r="BI150" i="20" s="1"/>
  <c r="BJ150" i="20"/>
  <c r="BK150" i="20"/>
  <c r="BL150" i="20"/>
  <c r="BM150" i="20"/>
  <c r="BN150" i="20"/>
  <c r="BR150" i="20"/>
  <c r="BS150" i="20"/>
  <c r="BU150" i="20"/>
  <c r="BX150" i="20"/>
  <c r="BY150" i="20" s="1"/>
  <c r="AI151" i="20" a="1"/>
  <c r="AI151" i="20" s="1"/>
  <c r="AJ151" i="20" a="1"/>
  <c r="AJ151" i="20" s="1"/>
  <c r="AK151" i="20" a="1"/>
  <c r="AK151" i="20" s="1"/>
  <c r="AL151" i="20" a="1"/>
  <c r="AL151" i="20" s="1"/>
  <c r="BI151" i="20" a="1"/>
  <c r="BI151" i="20" s="1"/>
  <c r="BJ151" i="20"/>
  <c r="BK151" i="20"/>
  <c r="BL151" i="20"/>
  <c r="BM151" i="20"/>
  <c r="BN151" i="20"/>
  <c r="BR151" i="20"/>
  <c r="BS151" i="20"/>
  <c r="BU151" i="20"/>
  <c r="BX151" i="20"/>
  <c r="BY151" i="20" s="1"/>
  <c r="AC152" i="20"/>
  <c r="AI152" i="20" a="1"/>
  <c r="AI152" i="20" s="1"/>
  <c r="AJ152" i="20" a="1"/>
  <c r="AJ152" i="20" s="1"/>
  <c r="AK152" i="20" a="1"/>
  <c r="AK152" i="20" s="1"/>
  <c r="AL152" i="20" a="1"/>
  <c r="AL152" i="20" s="1"/>
  <c r="BI152" i="20" a="1"/>
  <c r="BI152" i="20" s="1"/>
  <c r="BJ152" i="20"/>
  <c r="BK152" i="20"/>
  <c r="BL152" i="20"/>
  <c r="BM152" i="20"/>
  <c r="BN152" i="20"/>
  <c r="BR152" i="20"/>
  <c r="BS152" i="20"/>
  <c r="BU152" i="20"/>
  <c r="BX152" i="20"/>
  <c r="BY152" i="20" s="1"/>
  <c r="AC153" i="20"/>
  <c r="AI153" i="20" a="1"/>
  <c r="AI153" i="20" s="1"/>
  <c r="AJ153" i="20" a="1"/>
  <c r="AJ153" i="20" s="1"/>
  <c r="AK153" i="20" a="1"/>
  <c r="AK153" i="20" s="1"/>
  <c r="AL153" i="20" a="1"/>
  <c r="AL153" i="20" s="1"/>
  <c r="BI153" i="20" a="1"/>
  <c r="BI153" i="20" s="1"/>
  <c r="BJ153" i="20"/>
  <c r="BK153" i="20"/>
  <c r="BL153" i="20"/>
  <c r="BM153" i="20"/>
  <c r="BN153" i="20"/>
  <c r="BR153" i="20"/>
  <c r="BS153" i="20"/>
  <c r="BU153" i="20"/>
  <c r="BX153" i="20"/>
  <c r="BY153" i="20" s="1"/>
  <c r="AC154" i="20"/>
  <c r="AI154" i="20" a="1"/>
  <c r="AI154" i="20" s="1"/>
  <c r="AJ154" i="20" a="1"/>
  <c r="AJ154" i="20" s="1"/>
  <c r="AK154" i="20" a="1"/>
  <c r="AK154" i="20" s="1"/>
  <c r="AL154" i="20" a="1"/>
  <c r="AL154" i="20" s="1"/>
  <c r="BI154" i="20" a="1"/>
  <c r="BI154" i="20" s="1"/>
  <c r="BJ154" i="20"/>
  <c r="BK154" i="20"/>
  <c r="BL154" i="20"/>
  <c r="BM154" i="20"/>
  <c r="BN154" i="20"/>
  <c r="BR154" i="20"/>
  <c r="BS154" i="20"/>
  <c r="BU154" i="20"/>
  <c r="BX154" i="20"/>
  <c r="BY154" i="20" s="1"/>
  <c r="AC155" i="20"/>
  <c r="AI155" i="20" a="1"/>
  <c r="AI155" i="20" s="1"/>
  <c r="AJ155" i="20" a="1"/>
  <c r="AJ155" i="20" s="1"/>
  <c r="AK155" i="20" a="1"/>
  <c r="AK155" i="20" s="1"/>
  <c r="AL155" i="20" a="1"/>
  <c r="AL155" i="20" s="1"/>
  <c r="BI155" i="20" a="1"/>
  <c r="BI155" i="20" s="1"/>
  <c r="BJ155" i="20"/>
  <c r="BK155" i="20"/>
  <c r="BL155" i="20"/>
  <c r="BM155" i="20"/>
  <c r="BN155" i="20"/>
  <c r="BR155" i="20"/>
  <c r="BS155" i="20"/>
  <c r="BU155" i="20"/>
  <c r="BX155" i="20"/>
  <c r="BY155" i="20" s="1"/>
  <c r="AC156" i="20"/>
  <c r="AI156" i="20" a="1"/>
  <c r="AI156" i="20" s="1"/>
  <c r="AJ156" i="20" a="1"/>
  <c r="AJ156" i="20" s="1"/>
  <c r="AK156" i="20" a="1"/>
  <c r="AK156" i="20" s="1"/>
  <c r="AL156" i="20" a="1"/>
  <c r="AL156" i="20" s="1"/>
  <c r="BI156" i="20" a="1"/>
  <c r="BI156" i="20" s="1"/>
  <c r="BJ156" i="20"/>
  <c r="BK156" i="20"/>
  <c r="BL156" i="20"/>
  <c r="BM156" i="20"/>
  <c r="BN156" i="20"/>
  <c r="BR156" i="20"/>
  <c r="BS156" i="20"/>
  <c r="BU156" i="20"/>
  <c r="BX156" i="20"/>
  <c r="BY156" i="20" s="1"/>
  <c r="AC157" i="20"/>
  <c r="AI157" i="20" a="1"/>
  <c r="AI157" i="20" s="1"/>
  <c r="AJ157" i="20" a="1"/>
  <c r="AJ157" i="20" s="1"/>
  <c r="AK157" i="20" a="1"/>
  <c r="AK157" i="20" s="1"/>
  <c r="AL157" i="20" a="1"/>
  <c r="AL157" i="20" s="1"/>
  <c r="BI157" i="20" a="1"/>
  <c r="BI157" i="20" s="1"/>
  <c r="BJ157" i="20"/>
  <c r="BK157" i="20"/>
  <c r="BL157" i="20"/>
  <c r="BM157" i="20"/>
  <c r="BN157" i="20"/>
  <c r="BR157" i="20"/>
  <c r="BS157" i="20"/>
  <c r="BU157" i="20"/>
  <c r="BX157" i="20"/>
  <c r="BY157" i="20" s="1"/>
  <c r="AC158" i="20"/>
  <c r="AI158" i="20" a="1"/>
  <c r="AI158" i="20" s="1"/>
  <c r="AJ158" i="20" a="1"/>
  <c r="AJ158" i="20" s="1"/>
  <c r="AK158" i="20" a="1"/>
  <c r="AK158" i="20" s="1"/>
  <c r="AL158" i="20" a="1"/>
  <c r="AL158" i="20" s="1"/>
  <c r="BI158" i="20" a="1"/>
  <c r="BI158" i="20" s="1"/>
  <c r="BJ158" i="20"/>
  <c r="BK158" i="20"/>
  <c r="BL158" i="20"/>
  <c r="BM158" i="20"/>
  <c r="BN158" i="20"/>
  <c r="BR158" i="20"/>
  <c r="BS158" i="20"/>
  <c r="BU158" i="20"/>
  <c r="BX158" i="20"/>
  <c r="BY158" i="20" s="1"/>
  <c r="AI159" i="20" a="1"/>
  <c r="AI159" i="20" s="1"/>
  <c r="AJ159" i="20" a="1"/>
  <c r="AJ159" i="20" s="1"/>
  <c r="AK159" i="20" a="1"/>
  <c r="AK159" i="20" s="1"/>
  <c r="AL159" i="20" a="1"/>
  <c r="AL159" i="20" s="1"/>
  <c r="BI159" i="20" a="1"/>
  <c r="BI159" i="20" s="1"/>
  <c r="BJ159" i="20"/>
  <c r="BK159" i="20"/>
  <c r="BL159" i="20"/>
  <c r="BM159" i="20"/>
  <c r="BN159" i="20"/>
  <c r="BR159" i="20"/>
  <c r="BS159" i="20"/>
  <c r="BU159" i="20"/>
  <c r="BX159" i="20"/>
  <c r="BY159" i="20" s="1"/>
  <c r="AC160" i="20"/>
  <c r="AI160" i="20" a="1"/>
  <c r="AI160" i="20" s="1"/>
  <c r="AJ160" i="20" a="1"/>
  <c r="AJ160" i="20" s="1"/>
  <c r="AK160" i="20" a="1"/>
  <c r="AK160" i="20" s="1"/>
  <c r="AL160" i="20" a="1"/>
  <c r="AL160" i="20" s="1"/>
  <c r="BI160" i="20" a="1"/>
  <c r="BI160" i="20" s="1"/>
  <c r="BJ160" i="20"/>
  <c r="BK160" i="20"/>
  <c r="BL160" i="20"/>
  <c r="BM160" i="20"/>
  <c r="BN160" i="20"/>
  <c r="BR160" i="20"/>
  <c r="BS160" i="20"/>
  <c r="BU160" i="20"/>
  <c r="BX160" i="20"/>
  <c r="BY160" i="20" s="1"/>
  <c r="AC161" i="20"/>
  <c r="AI161" i="20" a="1"/>
  <c r="AI161" i="20" s="1"/>
  <c r="AJ161" i="20" a="1"/>
  <c r="AJ161" i="20" s="1"/>
  <c r="AK161" i="20" a="1"/>
  <c r="AK161" i="20" s="1"/>
  <c r="AL161" i="20" a="1"/>
  <c r="AL161" i="20" s="1"/>
  <c r="BI161" i="20" a="1"/>
  <c r="BI161" i="20" s="1"/>
  <c r="BJ161" i="20"/>
  <c r="BK161" i="20"/>
  <c r="BL161" i="20"/>
  <c r="BM161" i="20"/>
  <c r="BN161" i="20"/>
  <c r="BR161" i="20"/>
  <c r="BS161" i="20"/>
  <c r="BU161" i="20"/>
  <c r="BX161" i="20"/>
  <c r="BY161" i="20" s="1"/>
  <c r="AC162" i="20"/>
  <c r="AI162" i="20" a="1"/>
  <c r="AI162" i="20" s="1"/>
  <c r="AJ162" i="20" a="1"/>
  <c r="AJ162" i="20" s="1"/>
  <c r="AK162" i="20" a="1"/>
  <c r="AK162" i="20" s="1"/>
  <c r="AL162" i="20" a="1"/>
  <c r="AL162" i="20" s="1"/>
  <c r="BI162" i="20" a="1"/>
  <c r="BI162" i="20" s="1"/>
  <c r="BJ162" i="20"/>
  <c r="BK162" i="20"/>
  <c r="BL162" i="20"/>
  <c r="BM162" i="20"/>
  <c r="BN162" i="20"/>
  <c r="BR162" i="20"/>
  <c r="BS162" i="20"/>
  <c r="BU162" i="20"/>
  <c r="BX162" i="20"/>
  <c r="BY162" i="20" s="1"/>
  <c r="AC163" i="20"/>
  <c r="AI163" i="20" a="1"/>
  <c r="AI163" i="20" s="1"/>
  <c r="AJ163" i="20" a="1"/>
  <c r="AJ163" i="20" s="1"/>
  <c r="AK163" i="20" a="1"/>
  <c r="AK163" i="20" s="1"/>
  <c r="AL163" i="20" a="1"/>
  <c r="AL163" i="20" s="1"/>
  <c r="BI163" i="20" a="1"/>
  <c r="BI163" i="20" s="1"/>
  <c r="BJ163" i="20"/>
  <c r="BK163" i="20"/>
  <c r="BL163" i="20"/>
  <c r="BM163" i="20"/>
  <c r="BN163" i="20"/>
  <c r="BR163" i="20"/>
  <c r="BS163" i="20"/>
  <c r="BU163" i="20"/>
  <c r="BX163" i="20"/>
  <c r="BY163" i="20" s="1"/>
  <c r="AC164" i="20"/>
  <c r="AI164" i="20" a="1"/>
  <c r="AI164" i="20" s="1"/>
  <c r="AJ164" i="20" a="1"/>
  <c r="AJ164" i="20" s="1"/>
  <c r="AK164" i="20" a="1"/>
  <c r="AK164" i="20" s="1"/>
  <c r="AL164" i="20" a="1"/>
  <c r="AL164" i="20" s="1"/>
  <c r="BI164" i="20" a="1"/>
  <c r="BI164" i="20" s="1"/>
  <c r="BJ164" i="20"/>
  <c r="BK164" i="20"/>
  <c r="BL164" i="20"/>
  <c r="BM164" i="20"/>
  <c r="BN164" i="20"/>
  <c r="BR164" i="20"/>
  <c r="BS164" i="20"/>
  <c r="BU164" i="20"/>
  <c r="BX164" i="20"/>
  <c r="BY164" i="20" s="1"/>
  <c r="AC165" i="20"/>
  <c r="AI165" i="20" a="1"/>
  <c r="AI165" i="20" s="1"/>
  <c r="AJ165" i="20" a="1"/>
  <c r="AJ165" i="20" s="1"/>
  <c r="AK165" i="20" a="1"/>
  <c r="AK165" i="20" s="1"/>
  <c r="AL165" i="20" a="1"/>
  <c r="AL165" i="20" s="1"/>
  <c r="BI165" i="20" a="1"/>
  <c r="BI165" i="20" s="1"/>
  <c r="BJ165" i="20"/>
  <c r="BK165" i="20"/>
  <c r="BL165" i="20"/>
  <c r="BM165" i="20"/>
  <c r="BN165" i="20"/>
  <c r="BR165" i="20"/>
  <c r="BS165" i="20"/>
  <c r="BU165" i="20"/>
  <c r="BX165" i="20"/>
  <c r="BY165" i="20" s="1"/>
  <c r="AC166" i="20"/>
  <c r="AI166" i="20" a="1"/>
  <c r="AI166" i="20" s="1"/>
  <c r="AJ166" i="20" a="1"/>
  <c r="AJ166" i="20" s="1"/>
  <c r="AK166" i="20" a="1"/>
  <c r="AK166" i="20" s="1"/>
  <c r="AL166" i="20" a="1"/>
  <c r="AL166" i="20" s="1"/>
  <c r="BI166" i="20" a="1"/>
  <c r="BI166" i="20" s="1"/>
  <c r="BJ166" i="20"/>
  <c r="BK166" i="20"/>
  <c r="BL166" i="20"/>
  <c r="BM166" i="20"/>
  <c r="BN166" i="20"/>
  <c r="BR166" i="20"/>
  <c r="BS166" i="20"/>
  <c r="BU166" i="20"/>
  <c r="BX166" i="20"/>
  <c r="BY166" i="20" s="1"/>
  <c r="AI167" i="20" a="1"/>
  <c r="AI167" i="20" s="1"/>
  <c r="AJ167" i="20" a="1"/>
  <c r="AJ167" i="20" s="1"/>
  <c r="AK167" i="20" a="1"/>
  <c r="AK167" i="20" s="1"/>
  <c r="AL167" i="20" a="1"/>
  <c r="AL167" i="20" s="1"/>
  <c r="BI167" i="20" a="1"/>
  <c r="BI167" i="20" s="1"/>
  <c r="BJ167" i="20"/>
  <c r="BK167" i="20"/>
  <c r="BL167" i="20"/>
  <c r="BM167" i="20"/>
  <c r="BN167" i="20"/>
  <c r="BR167" i="20"/>
  <c r="BS167" i="20"/>
  <c r="BU167" i="20"/>
  <c r="BX167" i="20"/>
  <c r="BY167" i="20" s="1"/>
  <c r="AC168" i="20"/>
  <c r="AI168" i="20" a="1"/>
  <c r="AI168" i="20" s="1"/>
  <c r="AJ168" i="20" a="1"/>
  <c r="AJ168" i="20" s="1"/>
  <c r="AK168" i="20" a="1"/>
  <c r="AK168" i="20" s="1"/>
  <c r="AL168" i="20" a="1"/>
  <c r="AL168" i="20" s="1"/>
  <c r="BI168" i="20" a="1"/>
  <c r="BI168" i="20" s="1"/>
  <c r="BJ168" i="20"/>
  <c r="BK168" i="20"/>
  <c r="BL168" i="20"/>
  <c r="BM168" i="20"/>
  <c r="BN168" i="20"/>
  <c r="BR168" i="20"/>
  <c r="BS168" i="20"/>
  <c r="BU168" i="20"/>
  <c r="BX168" i="20"/>
  <c r="BY168" i="20" s="1"/>
  <c r="AC169" i="20"/>
  <c r="AI169" i="20" a="1"/>
  <c r="AI169" i="20" s="1"/>
  <c r="AJ169" i="20" a="1"/>
  <c r="AJ169" i="20" s="1"/>
  <c r="AK169" i="20" a="1"/>
  <c r="AK169" i="20" s="1"/>
  <c r="AL169" i="20" a="1"/>
  <c r="AL169" i="20" s="1"/>
  <c r="BI169" i="20" a="1"/>
  <c r="BI169" i="20" s="1"/>
  <c r="BJ169" i="20"/>
  <c r="BK169" i="20"/>
  <c r="BL169" i="20"/>
  <c r="BM169" i="20"/>
  <c r="BN169" i="20"/>
  <c r="BR169" i="20"/>
  <c r="BS169" i="20"/>
  <c r="BU169" i="20"/>
  <c r="BX169" i="20"/>
  <c r="BY169" i="20" s="1"/>
  <c r="AC170" i="20"/>
  <c r="AI170" i="20" a="1"/>
  <c r="AI170" i="20" s="1"/>
  <c r="AJ170" i="20" a="1"/>
  <c r="AJ170" i="20" s="1"/>
  <c r="AK170" i="20" a="1"/>
  <c r="AK170" i="20" s="1"/>
  <c r="AL170" i="20" a="1"/>
  <c r="AL170" i="20" s="1"/>
  <c r="BI170" i="20" a="1"/>
  <c r="BI170" i="20" s="1"/>
  <c r="BJ170" i="20"/>
  <c r="BK170" i="20"/>
  <c r="BL170" i="20"/>
  <c r="BM170" i="20"/>
  <c r="BN170" i="20"/>
  <c r="BR170" i="20"/>
  <c r="BS170" i="20"/>
  <c r="BU170" i="20"/>
  <c r="BX170" i="20"/>
  <c r="BY170" i="20" s="1"/>
  <c r="AC171" i="20"/>
  <c r="AI171" i="20" a="1"/>
  <c r="AI171" i="20" s="1"/>
  <c r="AJ171" i="20" a="1"/>
  <c r="AJ171" i="20" s="1"/>
  <c r="AK171" i="20" a="1"/>
  <c r="AK171" i="20" s="1"/>
  <c r="AL171" i="20" a="1"/>
  <c r="AL171" i="20" s="1"/>
  <c r="BI171" i="20" a="1"/>
  <c r="BI171" i="20" s="1"/>
  <c r="BJ171" i="20"/>
  <c r="BK171" i="20"/>
  <c r="BL171" i="20"/>
  <c r="BM171" i="20"/>
  <c r="BN171" i="20"/>
  <c r="BR171" i="20"/>
  <c r="BS171" i="20"/>
  <c r="BU171" i="20"/>
  <c r="BX171" i="20"/>
  <c r="BY171" i="20" s="1"/>
  <c r="AC172" i="20"/>
  <c r="AI172" i="20" a="1"/>
  <c r="AI172" i="20" s="1"/>
  <c r="AJ172" i="20" a="1"/>
  <c r="AJ172" i="20" s="1"/>
  <c r="AK172" i="20" a="1"/>
  <c r="AK172" i="20" s="1"/>
  <c r="AL172" i="20" a="1"/>
  <c r="AL172" i="20" s="1"/>
  <c r="BI172" i="20" a="1"/>
  <c r="BI172" i="20" s="1"/>
  <c r="BJ172" i="20"/>
  <c r="BK172" i="20"/>
  <c r="BL172" i="20"/>
  <c r="BM172" i="20"/>
  <c r="BN172" i="20"/>
  <c r="BR172" i="20"/>
  <c r="BS172" i="20"/>
  <c r="BU172" i="20"/>
  <c r="BX172" i="20"/>
  <c r="BY172" i="20" s="1"/>
  <c r="AC173" i="20"/>
  <c r="AI173" i="20" a="1"/>
  <c r="AI173" i="20" s="1"/>
  <c r="AJ173" i="20" a="1"/>
  <c r="AJ173" i="20" s="1"/>
  <c r="AK173" i="20" a="1"/>
  <c r="AK173" i="20" s="1"/>
  <c r="AL173" i="20" a="1"/>
  <c r="AL173" i="20" s="1"/>
  <c r="BI173" i="20" a="1"/>
  <c r="BI173" i="20" s="1"/>
  <c r="BJ173" i="20"/>
  <c r="BK173" i="20"/>
  <c r="BL173" i="20"/>
  <c r="BM173" i="20"/>
  <c r="BN173" i="20"/>
  <c r="BR173" i="20"/>
  <c r="BS173" i="20"/>
  <c r="BU173" i="20"/>
  <c r="BX173" i="20"/>
  <c r="BY173" i="20" s="1"/>
  <c r="AC174" i="20"/>
  <c r="AI174" i="20" a="1"/>
  <c r="AI174" i="20" s="1"/>
  <c r="AJ174" i="20" a="1"/>
  <c r="AJ174" i="20" s="1"/>
  <c r="AK174" i="20" a="1"/>
  <c r="AK174" i="20" s="1"/>
  <c r="AL174" i="20" a="1"/>
  <c r="AL174" i="20" s="1"/>
  <c r="BI174" i="20" a="1"/>
  <c r="BI174" i="20" s="1"/>
  <c r="BJ174" i="20"/>
  <c r="BK174" i="20"/>
  <c r="BL174" i="20"/>
  <c r="BM174" i="20"/>
  <c r="BN174" i="20"/>
  <c r="BR174" i="20"/>
  <c r="BS174" i="20"/>
  <c r="BU174" i="20"/>
  <c r="BX174" i="20"/>
  <c r="BY174" i="20" s="1"/>
  <c r="BP174" i="20" s="1"/>
  <c r="A174" i="20" s="1"/>
  <c r="AC175" i="20"/>
  <c r="AI175" i="20" a="1"/>
  <c r="AI175" i="20" s="1"/>
  <c r="AJ175" i="20" a="1"/>
  <c r="AJ175" i="20" s="1"/>
  <c r="AK175" i="20" a="1"/>
  <c r="AK175" i="20" s="1"/>
  <c r="AL175" i="20" a="1"/>
  <c r="AL175" i="20" s="1"/>
  <c r="BI175" i="20" a="1"/>
  <c r="BI175" i="20" s="1"/>
  <c r="BJ175" i="20"/>
  <c r="BK175" i="20"/>
  <c r="BL175" i="20"/>
  <c r="BM175" i="20"/>
  <c r="BN175" i="20"/>
  <c r="BR175" i="20"/>
  <c r="BS175" i="20"/>
  <c r="BU175" i="20"/>
  <c r="BX175" i="20"/>
  <c r="BY175" i="20" s="1"/>
  <c r="AC176" i="20"/>
  <c r="AI176" i="20" a="1"/>
  <c r="AI176" i="20" s="1"/>
  <c r="AJ176" i="20" a="1"/>
  <c r="AJ176" i="20" s="1"/>
  <c r="AK176" i="20" a="1"/>
  <c r="AK176" i="20" s="1"/>
  <c r="AL176" i="20" a="1"/>
  <c r="AL176" i="20" s="1"/>
  <c r="BI176" i="20" a="1"/>
  <c r="BI176" i="20" s="1"/>
  <c r="BJ176" i="20"/>
  <c r="BK176" i="20"/>
  <c r="BL176" i="20"/>
  <c r="BM176" i="20"/>
  <c r="BN176" i="20"/>
  <c r="BR176" i="20"/>
  <c r="BS176" i="20"/>
  <c r="BU176" i="20"/>
  <c r="BX176" i="20"/>
  <c r="BY176" i="20" s="1"/>
  <c r="AC177" i="20"/>
  <c r="AI177" i="20" a="1"/>
  <c r="AI177" i="20" s="1"/>
  <c r="AJ177" i="20" a="1"/>
  <c r="AJ177" i="20" s="1"/>
  <c r="AK177" i="20" a="1"/>
  <c r="AK177" i="20" s="1"/>
  <c r="AL177" i="20" a="1"/>
  <c r="AL177" i="20" s="1"/>
  <c r="BI177" i="20" a="1"/>
  <c r="BI177" i="20" s="1"/>
  <c r="BJ177" i="20"/>
  <c r="BK177" i="20"/>
  <c r="BL177" i="20"/>
  <c r="BM177" i="20"/>
  <c r="BN177" i="20"/>
  <c r="BR177" i="20"/>
  <c r="BS177" i="20"/>
  <c r="BU177" i="20"/>
  <c r="BX177" i="20"/>
  <c r="BY177" i="20" s="1"/>
  <c r="AC178" i="20"/>
  <c r="AI178" i="20" a="1"/>
  <c r="AI178" i="20" s="1"/>
  <c r="AJ178" i="20" a="1"/>
  <c r="AJ178" i="20" s="1"/>
  <c r="AK178" i="20" a="1"/>
  <c r="AK178" i="20" s="1"/>
  <c r="AL178" i="20" a="1"/>
  <c r="AL178" i="20" s="1"/>
  <c r="BI178" i="20" a="1"/>
  <c r="BI178" i="20" s="1"/>
  <c r="BJ178" i="20"/>
  <c r="BK178" i="20"/>
  <c r="BL178" i="20"/>
  <c r="BM178" i="20"/>
  <c r="BN178" i="20"/>
  <c r="BR178" i="20"/>
  <c r="BS178" i="20"/>
  <c r="BU178" i="20"/>
  <c r="BX178" i="20"/>
  <c r="BY178" i="20" s="1"/>
  <c r="AC179" i="20"/>
  <c r="AI179" i="20" a="1"/>
  <c r="AI179" i="20" s="1"/>
  <c r="AJ179" i="20" a="1"/>
  <c r="AJ179" i="20" s="1"/>
  <c r="AK179" i="20" a="1"/>
  <c r="AK179" i="20" s="1"/>
  <c r="AL179" i="20" a="1"/>
  <c r="AL179" i="20" s="1"/>
  <c r="BI179" i="20" a="1"/>
  <c r="BI179" i="20" s="1"/>
  <c r="BJ179" i="20"/>
  <c r="BK179" i="20"/>
  <c r="BL179" i="20"/>
  <c r="BM179" i="20"/>
  <c r="BN179" i="20"/>
  <c r="BR179" i="20"/>
  <c r="BS179" i="20"/>
  <c r="BU179" i="20"/>
  <c r="BX179" i="20"/>
  <c r="BY179" i="20" s="1"/>
  <c r="AC180" i="20"/>
  <c r="AI180" i="20" a="1"/>
  <c r="AI180" i="20" s="1"/>
  <c r="AJ180" i="20" a="1"/>
  <c r="AJ180" i="20" s="1"/>
  <c r="AK180" i="20" a="1"/>
  <c r="AK180" i="20" s="1"/>
  <c r="AL180" i="20" a="1"/>
  <c r="AL180" i="20" s="1"/>
  <c r="BI180" i="20" a="1"/>
  <c r="BI180" i="20" s="1"/>
  <c r="BJ180" i="20"/>
  <c r="BK180" i="20"/>
  <c r="BL180" i="20"/>
  <c r="BM180" i="20"/>
  <c r="BN180" i="20"/>
  <c r="BR180" i="20"/>
  <c r="BS180" i="20"/>
  <c r="BU180" i="20"/>
  <c r="BX180" i="20"/>
  <c r="BY180" i="20" s="1"/>
  <c r="AC181" i="20"/>
  <c r="AI181" i="20" a="1"/>
  <c r="AI181" i="20" s="1"/>
  <c r="AJ181" i="20" a="1"/>
  <c r="AJ181" i="20" s="1"/>
  <c r="AK181" i="20" a="1"/>
  <c r="AK181" i="20" s="1"/>
  <c r="AL181" i="20" a="1"/>
  <c r="AL181" i="20" s="1"/>
  <c r="BI181" i="20" a="1"/>
  <c r="BI181" i="20" s="1"/>
  <c r="BJ181" i="20"/>
  <c r="BK181" i="20"/>
  <c r="BL181" i="20"/>
  <c r="BM181" i="20"/>
  <c r="BN181" i="20"/>
  <c r="BR181" i="20"/>
  <c r="BS181" i="20"/>
  <c r="BU181" i="20"/>
  <c r="BX181" i="20"/>
  <c r="BY181" i="20" s="1"/>
  <c r="BP181" i="20" s="1"/>
  <c r="A181" i="20" s="1"/>
  <c r="AC182" i="20"/>
  <c r="AI182" i="20" a="1"/>
  <c r="AI182" i="20" s="1"/>
  <c r="AJ182" i="20" a="1"/>
  <c r="AJ182" i="20" s="1"/>
  <c r="AK182" i="20" a="1"/>
  <c r="AK182" i="20" s="1"/>
  <c r="AL182" i="20" a="1"/>
  <c r="AL182" i="20" s="1"/>
  <c r="BI182" i="20" a="1"/>
  <c r="BI182" i="20" s="1"/>
  <c r="BJ182" i="20"/>
  <c r="BK182" i="20"/>
  <c r="BL182" i="20"/>
  <c r="BM182" i="20"/>
  <c r="BN182" i="20"/>
  <c r="BR182" i="20"/>
  <c r="BS182" i="20"/>
  <c r="BU182" i="20"/>
  <c r="BX182" i="20"/>
  <c r="BY182" i="20" s="1"/>
  <c r="AI183" i="20" a="1"/>
  <c r="AI183" i="20" s="1"/>
  <c r="AJ183" i="20" a="1"/>
  <c r="AJ183" i="20" s="1"/>
  <c r="AK183" i="20" a="1"/>
  <c r="AK183" i="20" s="1"/>
  <c r="AL183" i="20" a="1"/>
  <c r="AL183" i="20" s="1"/>
  <c r="BI183" i="20" a="1"/>
  <c r="BI183" i="20" s="1"/>
  <c r="BJ183" i="20"/>
  <c r="BK183" i="20"/>
  <c r="BL183" i="20"/>
  <c r="BM183" i="20"/>
  <c r="BN183" i="20"/>
  <c r="BR183" i="20"/>
  <c r="BS183" i="20"/>
  <c r="BU183" i="20"/>
  <c r="BX183" i="20"/>
  <c r="BY183" i="20" s="1"/>
  <c r="AC184" i="20"/>
  <c r="AI184" i="20" a="1"/>
  <c r="AI184" i="20" s="1"/>
  <c r="AJ184" i="20" a="1"/>
  <c r="AJ184" i="20" s="1"/>
  <c r="AK184" i="20" a="1"/>
  <c r="AK184" i="20" s="1"/>
  <c r="AL184" i="20" a="1"/>
  <c r="AL184" i="20" s="1"/>
  <c r="BI184" i="20" a="1"/>
  <c r="BI184" i="20" s="1"/>
  <c r="BJ184" i="20"/>
  <c r="BK184" i="20"/>
  <c r="BL184" i="20"/>
  <c r="BM184" i="20"/>
  <c r="BN184" i="20"/>
  <c r="BR184" i="20"/>
  <c r="BS184" i="20"/>
  <c r="BU184" i="20"/>
  <c r="BX184" i="20"/>
  <c r="BY184" i="20" s="1"/>
  <c r="AC185" i="20"/>
  <c r="AI185" i="20" a="1"/>
  <c r="AI185" i="20" s="1"/>
  <c r="AJ185" i="20" a="1"/>
  <c r="AJ185" i="20" s="1"/>
  <c r="AK185" i="20" a="1"/>
  <c r="AK185" i="20" s="1"/>
  <c r="AL185" i="20" a="1"/>
  <c r="AL185" i="20" s="1"/>
  <c r="BI185" i="20" a="1"/>
  <c r="BI185" i="20" s="1"/>
  <c r="BJ185" i="20"/>
  <c r="BK185" i="20"/>
  <c r="BL185" i="20"/>
  <c r="BM185" i="20"/>
  <c r="BN185" i="20"/>
  <c r="BR185" i="20"/>
  <c r="BS185" i="20"/>
  <c r="BU185" i="20"/>
  <c r="BX185" i="20"/>
  <c r="BY185" i="20" s="1"/>
  <c r="AC186" i="20"/>
  <c r="AI186" i="20" a="1"/>
  <c r="AI186" i="20" s="1"/>
  <c r="AJ186" i="20" a="1"/>
  <c r="AJ186" i="20" s="1"/>
  <c r="AK186" i="20" a="1"/>
  <c r="AK186" i="20" s="1"/>
  <c r="AL186" i="20" a="1"/>
  <c r="AL186" i="20" s="1"/>
  <c r="BI186" i="20" a="1"/>
  <c r="BI186" i="20" s="1"/>
  <c r="BJ186" i="20"/>
  <c r="BK186" i="20"/>
  <c r="BL186" i="20"/>
  <c r="BM186" i="20"/>
  <c r="BN186" i="20"/>
  <c r="BR186" i="20"/>
  <c r="BS186" i="20"/>
  <c r="BU186" i="20"/>
  <c r="BX186" i="20"/>
  <c r="BY186" i="20" s="1"/>
  <c r="AC187" i="20"/>
  <c r="AI187" i="20" a="1"/>
  <c r="AI187" i="20" s="1"/>
  <c r="AJ187" i="20" a="1"/>
  <c r="AJ187" i="20" s="1"/>
  <c r="AK187" i="20" a="1"/>
  <c r="AK187" i="20" s="1"/>
  <c r="AL187" i="20" a="1"/>
  <c r="AL187" i="20" s="1"/>
  <c r="BI187" i="20" a="1"/>
  <c r="BI187" i="20" s="1"/>
  <c r="BJ187" i="20"/>
  <c r="BK187" i="20"/>
  <c r="BL187" i="20"/>
  <c r="BM187" i="20"/>
  <c r="BN187" i="20"/>
  <c r="BR187" i="20"/>
  <c r="BS187" i="20"/>
  <c r="BU187" i="20"/>
  <c r="BX187" i="20"/>
  <c r="BY187" i="20" s="1"/>
  <c r="AC188" i="20"/>
  <c r="AI188" i="20" a="1"/>
  <c r="AI188" i="20" s="1"/>
  <c r="AJ188" i="20" a="1"/>
  <c r="AJ188" i="20" s="1"/>
  <c r="AK188" i="20" a="1"/>
  <c r="AK188" i="20" s="1"/>
  <c r="AL188" i="20" a="1"/>
  <c r="AL188" i="20" s="1"/>
  <c r="BI188" i="20" a="1"/>
  <c r="BI188" i="20" s="1"/>
  <c r="BJ188" i="20"/>
  <c r="BK188" i="20"/>
  <c r="BL188" i="20"/>
  <c r="BM188" i="20"/>
  <c r="BN188" i="20"/>
  <c r="BR188" i="20"/>
  <c r="BS188" i="20"/>
  <c r="BU188" i="20"/>
  <c r="BX188" i="20"/>
  <c r="BY188" i="20" s="1"/>
  <c r="AC189" i="20"/>
  <c r="AI189" i="20" a="1"/>
  <c r="AI189" i="20" s="1"/>
  <c r="AJ189" i="20" a="1"/>
  <c r="AJ189" i="20" s="1"/>
  <c r="AK189" i="20" a="1"/>
  <c r="AK189" i="20" s="1"/>
  <c r="AL189" i="20" a="1"/>
  <c r="AL189" i="20" s="1"/>
  <c r="BI189" i="20" a="1"/>
  <c r="BI189" i="20" s="1"/>
  <c r="BJ189" i="20"/>
  <c r="BK189" i="20"/>
  <c r="BL189" i="20"/>
  <c r="BM189" i="20"/>
  <c r="BN189" i="20"/>
  <c r="BR189" i="20"/>
  <c r="BS189" i="20"/>
  <c r="BU189" i="20"/>
  <c r="BX189" i="20"/>
  <c r="BY189" i="20" s="1"/>
  <c r="AC190" i="20"/>
  <c r="AI190" i="20" a="1"/>
  <c r="AI190" i="20" s="1"/>
  <c r="AJ190" i="20" a="1"/>
  <c r="AJ190" i="20" s="1"/>
  <c r="AK190" i="20" a="1"/>
  <c r="AK190" i="20" s="1"/>
  <c r="AL190" i="20" a="1"/>
  <c r="AL190" i="20" s="1"/>
  <c r="BI190" i="20" a="1"/>
  <c r="BI190" i="20" s="1"/>
  <c r="BJ190" i="20"/>
  <c r="BK190" i="20"/>
  <c r="BL190" i="20"/>
  <c r="BM190" i="20"/>
  <c r="BN190" i="20"/>
  <c r="BR190" i="20"/>
  <c r="BS190" i="20"/>
  <c r="BU190" i="20"/>
  <c r="BX190" i="20"/>
  <c r="BY190" i="20" s="1"/>
  <c r="AI191" i="20" a="1"/>
  <c r="AI191" i="20" s="1"/>
  <c r="AJ191" i="20" a="1"/>
  <c r="AJ191" i="20" s="1"/>
  <c r="AK191" i="20" a="1"/>
  <c r="AK191" i="20" s="1"/>
  <c r="AL191" i="20" a="1"/>
  <c r="AL191" i="20" s="1"/>
  <c r="BI191" i="20" a="1"/>
  <c r="BI191" i="20" s="1"/>
  <c r="BJ191" i="20"/>
  <c r="BK191" i="20"/>
  <c r="BL191" i="20"/>
  <c r="BM191" i="20"/>
  <c r="BN191" i="20"/>
  <c r="BR191" i="20"/>
  <c r="BS191" i="20"/>
  <c r="BU191" i="20"/>
  <c r="BX191" i="20"/>
  <c r="BY191" i="20" s="1"/>
  <c r="AC192" i="20"/>
  <c r="AI192" i="20" a="1"/>
  <c r="AI192" i="20" s="1"/>
  <c r="AJ192" i="20" a="1"/>
  <c r="AJ192" i="20" s="1"/>
  <c r="AK192" i="20" a="1"/>
  <c r="AK192" i="20" s="1"/>
  <c r="AL192" i="20" a="1"/>
  <c r="AL192" i="20" s="1"/>
  <c r="BI192" i="20" a="1"/>
  <c r="BI192" i="20" s="1"/>
  <c r="BJ192" i="20"/>
  <c r="BK192" i="20"/>
  <c r="BL192" i="20"/>
  <c r="BM192" i="20"/>
  <c r="BN192" i="20"/>
  <c r="BR192" i="20"/>
  <c r="BS192" i="20"/>
  <c r="BU192" i="20"/>
  <c r="BX192" i="20"/>
  <c r="BY192" i="20" s="1"/>
  <c r="AC193" i="20"/>
  <c r="AI193" i="20" a="1"/>
  <c r="AI193" i="20" s="1"/>
  <c r="AJ193" i="20" a="1"/>
  <c r="AJ193" i="20" s="1"/>
  <c r="AK193" i="20" a="1"/>
  <c r="AK193" i="20" s="1"/>
  <c r="AL193" i="20" a="1"/>
  <c r="AL193" i="20" s="1"/>
  <c r="BI193" i="20" a="1"/>
  <c r="BI193" i="20" s="1"/>
  <c r="BJ193" i="20"/>
  <c r="BK193" i="20"/>
  <c r="BL193" i="20"/>
  <c r="BM193" i="20"/>
  <c r="BN193" i="20"/>
  <c r="BR193" i="20"/>
  <c r="BS193" i="20"/>
  <c r="BU193" i="20"/>
  <c r="BX193" i="20"/>
  <c r="BY193" i="20" s="1"/>
  <c r="AC194" i="20"/>
  <c r="AI194" i="20" a="1"/>
  <c r="AI194" i="20" s="1"/>
  <c r="AJ194" i="20" a="1"/>
  <c r="AJ194" i="20" s="1"/>
  <c r="AK194" i="20" a="1"/>
  <c r="AK194" i="20" s="1"/>
  <c r="AL194" i="20" a="1"/>
  <c r="AL194" i="20" s="1"/>
  <c r="BI194" i="20" a="1"/>
  <c r="BI194" i="20" s="1"/>
  <c r="BJ194" i="20"/>
  <c r="BK194" i="20"/>
  <c r="BL194" i="20"/>
  <c r="BM194" i="20"/>
  <c r="BN194" i="20"/>
  <c r="BR194" i="20"/>
  <c r="BS194" i="20"/>
  <c r="BU194" i="20"/>
  <c r="BX194" i="20"/>
  <c r="BY194" i="20" s="1"/>
  <c r="AC195" i="20"/>
  <c r="AI195" i="20" a="1"/>
  <c r="AI195" i="20" s="1"/>
  <c r="AJ195" i="20" a="1"/>
  <c r="AJ195" i="20" s="1"/>
  <c r="AK195" i="20" a="1"/>
  <c r="AK195" i="20" s="1"/>
  <c r="AL195" i="20" a="1"/>
  <c r="AL195" i="20" s="1"/>
  <c r="BI195" i="20" a="1"/>
  <c r="BI195" i="20" s="1"/>
  <c r="BJ195" i="20"/>
  <c r="BK195" i="20"/>
  <c r="BL195" i="20"/>
  <c r="BM195" i="20"/>
  <c r="BN195" i="20"/>
  <c r="BR195" i="20"/>
  <c r="BS195" i="20"/>
  <c r="BU195" i="20"/>
  <c r="BX195" i="20"/>
  <c r="BY195" i="20" s="1"/>
  <c r="AC196" i="20"/>
  <c r="AI196" i="20" a="1"/>
  <c r="AI196" i="20" s="1"/>
  <c r="AJ196" i="20" a="1"/>
  <c r="AJ196" i="20" s="1"/>
  <c r="AK196" i="20" a="1"/>
  <c r="AK196" i="20" s="1"/>
  <c r="AL196" i="20" a="1"/>
  <c r="AL196" i="20" s="1"/>
  <c r="BI196" i="20" a="1"/>
  <c r="BI196" i="20" s="1"/>
  <c r="BJ196" i="20"/>
  <c r="BK196" i="20"/>
  <c r="BL196" i="20"/>
  <c r="BM196" i="20"/>
  <c r="BN196" i="20"/>
  <c r="BR196" i="20"/>
  <c r="BS196" i="20"/>
  <c r="BU196" i="20"/>
  <c r="BX196" i="20"/>
  <c r="BY196" i="20" s="1"/>
  <c r="AC197" i="20"/>
  <c r="AI197" i="20" a="1"/>
  <c r="AI197" i="20" s="1"/>
  <c r="AJ197" i="20" a="1"/>
  <c r="AJ197" i="20" s="1"/>
  <c r="AK197" i="20" a="1"/>
  <c r="AK197" i="20" s="1"/>
  <c r="AL197" i="20" a="1"/>
  <c r="AL197" i="20" s="1"/>
  <c r="BI197" i="20" a="1"/>
  <c r="BI197" i="20" s="1"/>
  <c r="BJ197" i="20"/>
  <c r="BK197" i="20"/>
  <c r="BL197" i="20"/>
  <c r="BM197" i="20"/>
  <c r="BN197" i="20"/>
  <c r="BR197" i="20"/>
  <c r="BS197" i="20"/>
  <c r="BU197" i="20"/>
  <c r="BX197" i="20"/>
  <c r="BY197" i="20" s="1"/>
  <c r="AC198" i="20"/>
  <c r="AI198" i="20" a="1"/>
  <c r="AI198" i="20" s="1"/>
  <c r="AJ198" i="20" a="1"/>
  <c r="AJ198" i="20" s="1"/>
  <c r="AK198" i="20" a="1"/>
  <c r="AK198" i="20" s="1"/>
  <c r="AL198" i="20" a="1"/>
  <c r="AL198" i="20" s="1"/>
  <c r="BI198" i="20" a="1"/>
  <c r="BI198" i="20" s="1"/>
  <c r="BJ198" i="20"/>
  <c r="BK198" i="20"/>
  <c r="BL198" i="20"/>
  <c r="BM198" i="20"/>
  <c r="BN198" i="20"/>
  <c r="BR198" i="20"/>
  <c r="BS198" i="20"/>
  <c r="BU198" i="20"/>
  <c r="BX198" i="20"/>
  <c r="BY198" i="20" s="1"/>
  <c r="AI199" i="20" a="1"/>
  <c r="AI199" i="20" s="1"/>
  <c r="AJ199" i="20" a="1"/>
  <c r="AJ199" i="20" s="1"/>
  <c r="AK199" i="20" a="1"/>
  <c r="AK199" i="20" s="1"/>
  <c r="AL199" i="20" a="1"/>
  <c r="AL199" i="20" s="1"/>
  <c r="BI199" i="20" a="1"/>
  <c r="BI199" i="20" s="1"/>
  <c r="BJ199" i="20"/>
  <c r="BK199" i="20"/>
  <c r="BL199" i="20"/>
  <c r="BM199" i="20"/>
  <c r="BN199" i="20"/>
  <c r="BR199" i="20"/>
  <c r="BS199" i="20"/>
  <c r="BU199" i="20"/>
  <c r="BX199" i="20"/>
  <c r="BY199" i="20" s="1"/>
  <c r="AC200" i="20"/>
  <c r="AI200" i="20" a="1"/>
  <c r="AI200" i="20" s="1"/>
  <c r="AJ200" i="20" a="1"/>
  <c r="AJ200" i="20" s="1"/>
  <c r="AK200" i="20" a="1"/>
  <c r="AK200" i="20" s="1"/>
  <c r="AL200" i="20" a="1"/>
  <c r="AL200" i="20" s="1"/>
  <c r="BI200" i="20" a="1"/>
  <c r="BI200" i="20" s="1"/>
  <c r="BJ200" i="20"/>
  <c r="BK200" i="20"/>
  <c r="BL200" i="20"/>
  <c r="BM200" i="20"/>
  <c r="BN200" i="20"/>
  <c r="BR200" i="20"/>
  <c r="BS200" i="20"/>
  <c r="BU200" i="20"/>
  <c r="BX200" i="20"/>
  <c r="BY200" i="20" s="1"/>
  <c r="AC201" i="20"/>
  <c r="AI201" i="20" a="1"/>
  <c r="AI201" i="20" s="1"/>
  <c r="AJ201" i="20" a="1"/>
  <c r="AJ201" i="20" s="1"/>
  <c r="AK201" i="20" a="1"/>
  <c r="AK201" i="20" s="1"/>
  <c r="AL201" i="20" a="1"/>
  <c r="AL201" i="20" s="1"/>
  <c r="BI201" i="20" a="1"/>
  <c r="BI201" i="20" s="1"/>
  <c r="BJ201" i="20"/>
  <c r="BK201" i="20"/>
  <c r="BL201" i="20"/>
  <c r="BM201" i="20"/>
  <c r="BN201" i="20"/>
  <c r="BR201" i="20"/>
  <c r="BS201" i="20"/>
  <c r="BU201" i="20"/>
  <c r="BX201" i="20"/>
  <c r="BY201" i="20" s="1"/>
  <c r="AC202" i="20"/>
  <c r="AI202" i="20" a="1"/>
  <c r="AI202" i="20" s="1"/>
  <c r="AJ202" i="20" a="1"/>
  <c r="AJ202" i="20" s="1"/>
  <c r="AK202" i="20" a="1"/>
  <c r="AK202" i="20" s="1"/>
  <c r="AL202" i="20" a="1"/>
  <c r="AL202" i="20" s="1"/>
  <c r="BI202" i="20" a="1"/>
  <c r="BI202" i="20" s="1"/>
  <c r="BJ202" i="20"/>
  <c r="BK202" i="20"/>
  <c r="BL202" i="20"/>
  <c r="BM202" i="20"/>
  <c r="BN202" i="20"/>
  <c r="BR202" i="20"/>
  <c r="BS202" i="20"/>
  <c r="BU202" i="20"/>
  <c r="BX202" i="20"/>
  <c r="BY202" i="20" s="1"/>
  <c r="AC203" i="20"/>
  <c r="AI203" i="20" a="1"/>
  <c r="AI203" i="20" s="1"/>
  <c r="AJ203" i="20" a="1"/>
  <c r="AJ203" i="20" s="1"/>
  <c r="AK203" i="20" a="1"/>
  <c r="AK203" i="20" s="1"/>
  <c r="AL203" i="20" a="1"/>
  <c r="AL203" i="20" s="1"/>
  <c r="BI203" i="20" a="1"/>
  <c r="BI203" i="20" s="1"/>
  <c r="BJ203" i="20"/>
  <c r="BK203" i="20"/>
  <c r="BL203" i="20"/>
  <c r="BM203" i="20"/>
  <c r="BN203" i="20"/>
  <c r="BR203" i="20"/>
  <c r="BS203" i="20"/>
  <c r="BU203" i="20"/>
  <c r="BX203" i="20"/>
  <c r="BY203" i="20" s="1"/>
  <c r="AC204" i="20"/>
  <c r="AI204" i="20" a="1"/>
  <c r="AI204" i="20" s="1"/>
  <c r="AJ204" i="20" a="1"/>
  <c r="AJ204" i="20" s="1"/>
  <c r="AK204" i="20" a="1"/>
  <c r="AK204" i="20" s="1"/>
  <c r="AL204" i="20" a="1"/>
  <c r="AL204" i="20" s="1"/>
  <c r="BI204" i="20" a="1"/>
  <c r="BI204" i="20" s="1"/>
  <c r="BJ204" i="20"/>
  <c r="BK204" i="20"/>
  <c r="BL204" i="20"/>
  <c r="BM204" i="20"/>
  <c r="BN204" i="20"/>
  <c r="BR204" i="20"/>
  <c r="BS204" i="20"/>
  <c r="BU204" i="20"/>
  <c r="BX204" i="20"/>
  <c r="BY204" i="20" s="1"/>
  <c r="AC205" i="20"/>
  <c r="AI205" i="20" a="1"/>
  <c r="AI205" i="20" s="1"/>
  <c r="AJ205" i="20" a="1"/>
  <c r="AJ205" i="20" s="1"/>
  <c r="AK205" i="20" a="1"/>
  <c r="AK205" i="20" s="1"/>
  <c r="AL205" i="20" a="1"/>
  <c r="AL205" i="20" s="1"/>
  <c r="BI205" i="20" a="1"/>
  <c r="BI205" i="20" s="1"/>
  <c r="BJ205" i="20"/>
  <c r="BK205" i="20"/>
  <c r="BL205" i="20"/>
  <c r="BM205" i="20"/>
  <c r="BN205" i="20"/>
  <c r="BR205" i="20"/>
  <c r="BS205" i="20"/>
  <c r="BU205" i="20"/>
  <c r="BX205" i="20"/>
  <c r="BY205" i="20" s="1"/>
  <c r="AC206" i="20"/>
  <c r="AI206" i="20" a="1"/>
  <c r="AI206" i="20" s="1"/>
  <c r="AJ206" i="20" a="1"/>
  <c r="AJ206" i="20" s="1"/>
  <c r="AK206" i="20" a="1"/>
  <c r="AK206" i="20" s="1"/>
  <c r="AL206" i="20" a="1"/>
  <c r="AL206" i="20" s="1"/>
  <c r="BI206" i="20" a="1"/>
  <c r="BI206" i="20" s="1"/>
  <c r="BJ206" i="20"/>
  <c r="BK206" i="20"/>
  <c r="BL206" i="20"/>
  <c r="BM206" i="20"/>
  <c r="BN206" i="20"/>
  <c r="BR206" i="20"/>
  <c r="BS206" i="20"/>
  <c r="BU206" i="20"/>
  <c r="BX206" i="20"/>
  <c r="BY206" i="20" s="1"/>
  <c r="BP206" i="20" s="1"/>
  <c r="A206" i="20" s="1"/>
  <c r="AI207" i="20" a="1"/>
  <c r="AI207" i="20" s="1"/>
  <c r="AJ207" i="20" a="1"/>
  <c r="AJ207" i="20" s="1"/>
  <c r="AK207" i="20" a="1"/>
  <c r="AK207" i="20" s="1"/>
  <c r="AL207" i="20" a="1"/>
  <c r="AL207" i="20" s="1"/>
  <c r="BI207" i="20" a="1"/>
  <c r="BI207" i="20" s="1"/>
  <c r="BJ207" i="20"/>
  <c r="BK207" i="20"/>
  <c r="BL207" i="20"/>
  <c r="BM207" i="20"/>
  <c r="BN207" i="20"/>
  <c r="BR207" i="20"/>
  <c r="BS207" i="20"/>
  <c r="BU207" i="20"/>
  <c r="BX207" i="20"/>
  <c r="BY207" i="20" s="1"/>
  <c r="AC208" i="20"/>
  <c r="AI208" i="20" a="1"/>
  <c r="AI208" i="20" s="1"/>
  <c r="AJ208" i="20" a="1"/>
  <c r="AJ208" i="20" s="1"/>
  <c r="AK208" i="20" a="1"/>
  <c r="AK208" i="20" s="1"/>
  <c r="AL208" i="20" a="1"/>
  <c r="AL208" i="20" s="1"/>
  <c r="BI208" i="20" a="1"/>
  <c r="BI208" i="20" s="1"/>
  <c r="BJ208" i="20"/>
  <c r="BK208" i="20"/>
  <c r="BL208" i="20"/>
  <c r="BM208" i="20"/>
  <c r="BN208" i="20"/>
  <c r="BR208" i="20"/>
  <c r="BS208" i="20"/>
  <c r="BU208" i="20"/>
  <c r="BX208" i="20"/>
  <c r="BY208" i="20" s="1"/>
  <c r="AC209" i="20"/>
  <c r="AI209" i="20" a="1"/>
  <c r="AI209" i="20" s="1"/>
  <c r="AJ209" i="20" a="1"/>
  <c r="AJ209" i="20" s="1"/>
  <c r="AK209" i="20" a="1"/>
  <c r="AK209" i="20" s="1"/>
  <c r="AL209" i="20" a="1"/>
  <c r="AL209" i="20" s="1"/>
  <c r="BI209" i="20" a="1"/>
  <c r="BI209" i="20" s="1"/>
  <c r="BJ209" i="20"/>
  <c r="BK209" i="20"/>
  <c r="BL209" i="20"/>
  <c r="BM209" i="20"/>
  <c r="BN209" i="20"/>
  <c r="BR209" i="20"/>
  <c r="BS209" i="20"/>
  <c r="BU209" i="20"/>
  <c r="BX209" i="20"/>
  <c r="BY209" i="20" s="1"/>
  <c r="AC210" i="20"/>
  <c r="AI210" i="20" a="1"/>
  <c r="AI210" i="20" s="1"/>
  <c r="AJ210" i="20" a="1"/>
  <c r="AJ210" i="20" s="1"/>
  <c r="AK210" i="20" a="1"/>
  <c r="AK210" i="20" s="1"/>
  <c r="AL210" i="20" a="1"/>
  <c r="AL210" i="20" s="1"/>
  <c r="BI210" i="20" a="1"/>
  <c r="BI210" i="20" s="1"/>
  <c r="BJ210" i="20"/>
  <c r="BK210" i="20"/>
  <c r="BL210" i="20"/>
  <c r="BM210" i="20"/>
  <c r="BN210" i="20"/>
  <c r="BR210" i="20"/>
  <c r="BS210" i="20"/>
  <c r="BU210" i="20"/>
  <c r="BX210" i="20"/>
  <c r="BY210" i="20" s="1"/>
  <c r="AC211" i="20"/>
  <c r="AI211" i="20" a="1"/>
  <c r="AI211" i="20" s="1"/>
  <c r="AJ211" i="20" a="1"/>
  <c r="AJ211" i="20" s="1"/>
  <c r="AK211" i="20" a="1"/>
  <c r="AK211" i="20" s="1"/>
  <c r="AL211" i="20" a="1"/>
  <c r="AL211" i="20" s="1"/>
  <c r="BI211" i="20" a="1"/>
  <c r="BI211" i="20" s="1"/>
  <c r="BJ211" i="20"/>
  <c r="BK211" i="20"/>
  <c r="BL211" i="20"/>
  <c r="BM211" i="20"/>
  <c r="BN211" i="20"/>
  <c r="BR211" i="20"/>
  <c r="BS211" i="20"/>
  <c r="BU211" i="20"/>
  <c r="BX211" i="20"/>
  <c r="BY211" i="20" s="1"/>
  <c r="AC212" i="20"/>
  <c r="AI212" i="20" a="1"/>
  <c r="AI212" i="20" s="1"/>
  <c r="AJ212" i="20" a="1"/>
  <c r="AJ212" i="20" s="1"/>
  <c r="AK212" i="20" a="1"/>
  <c r="AK212" i="20" s="1"/>
  <c r="AL212" i="20" a="1"/>
  <c r="AL212" i="20" s="1"/>
  <c r="BI212" i="20" a="1"/>
  <c r="BI212" i="20" s="1"/>
  <c r="BJ212" i="20"/>
  <c r="BK212" i="20"/>
  <c r="BL212" i="20"/>
  <c r="BM212" i="20"/>
  <c r="BN212" i="20"/>
  <c r="BR212" i="20"/>
  <c r="BS212" i="20"/>
  <c r="BU212" i="20"/>
  <c r="BX212" i="20"/>
  <c r="BY212" i="20" s="1"/>
  <c r="AC213" i="20"/>
  <c r="AI213" i="20" a="1"/>
  <c r="AI213" i="20" s="1"/>
  <c r="AJ213" i="20" a="1"/>
  <c r="AJ213" i="20" s="1"/>
  <c r="AK213" i="20" a="1"/>
  <c r="AK213" i="20" s="1"/>
  <c r="AL213" i="20" a="1"/>
  <c r="AL213" i="20" s="1"/>
  <c r="BI213" i="20" a="1"/>
  <c r="BI213" i="20" s="1"/>
  <c r="BJ213" i="20"/>
  <c r="BK213" i="20"/>
  <c r="BL213" i="20"/>
  <c r="BM213" i="20"/>
  <c r="BN213" i="20"/>
  <c r="BR213" i="20"/>
  <c r="BS213" i="20"/>
  <c r="BU213" i="20"/>
  <c r="BX213" i="20"/>
  <c r="BY213" i="20" s="1"/>
  <c r="AC214" i="20"/>
  <c r="AI214" i="20" a="1"/>
  <c r="AI214" i="20" s="1"/>
  <c r="AJ214" i="20" a="1"/>
  <c r="AJ214" i="20" s="1"/>
  <c r="AK214" i="20" a="1"/>
  <c r="AK214" i="20" s="1"/>
  <c r="AL214" i="20" a="1"/>
  <c r="AL214" i="20" s="1"/>
  <c r="BI214" i="20" a="1"/>
  <c r="BI214" i="20" s="1"/>
  <c r="BJ214" i="20"/>
  <c r="BK214" i="20"/>
  <c r="BL214" i="20"/>
  <c r="BM214" i="20"/>
  <c r="BN214" i="20"/>
  <c r="BR214" i="20"/>
  <c r="BS214" i="20"/>
  <c r="BU214" i="20"/>
  <c r="BX214" i="20"/>
  <c r="BY214" i="20" s="1"/>
  <c r="AI215" i="20" a="1"/>
  <c r="AI215" i="20" s="1"/>
  <c r="AJ215" i="20" a="1"/>
  <c r="AJ215" i="20" s="1"/>
  <c r="AK215" i="20" a="1"/>
  <c r="AK215" i="20" s="1"/>
  <c r="AL215" i="20" a="1"/>
  <c r="AL215" i="20" s="1"/>
  <c r="BI215" i="20" a="1"/>
  <c r="BI215" i="20" s="1"/>
  <c r="BJ215" i="20"/>
  <c r="BK215" i="20"/>
  <c r="BL215" i="20"/>
  <c r="BM215" i="20"/>
  <c r="BN215" i="20"/>
  <c r="BR215" i="20"/>
  <c r="BS215" i="20"/>
  <c r="BU215" i="20"/>
  <c r="BX215" i="20"/>
  <c r="BY215" i="20" s="1"/>
  <c r="AC216" i="20"/>
  <c r="AI216" i="20" a="1"/>
  <c r="AI216" i="20" s="1"/>
  <c r="AJ216" i="20" a="1"/>
  <c r="AJ216" i="20" s="1"/>
  <c r="AK216" i="20" a="1"/>
  <c r="AK216" i="20" s="1"/>
  <c r="AL216" i="20" a="1"/>
  <c r="AL216" i="20" s="1"/>
  <c r="BI216" i="20" a="1"/>
  <c r="BI216" i="20" s="1"/>
  <c r="BJ216" i="20"/>
  <c r="BK216" i="20"/>
  <c r="BL216" i="20"/>
  <c r="BM216" i="20"/>
  <c r="BN216" i="20"/>
  <c r="BR216" i="20"/>
  <c r="BS216" i="20"/>
  <c r="BU216" i="20"/>
  <c r="BX216" i="20"/>
  <c r="BY216" i="20" s="1"/>
  <c r="AC217" i="20"/>
  <c r="AI217" i="20" a="1"/>
  <c r="AI217" i="20" s="1"/>
  <c r="AJ217" i="20" a="1"/>
  <c r="AJ217" i="20" s="1"/>
  <c r="AK217" i="20" a="1"/>
  <c r="AK217" i="20" s="1"/>
  <c r="AL217" i="20" a="1"/>
  <c r="AL217" i="20" s="1"/>
  <c r="BI217" i="20" a="1"/>
  <c r="BI217" i="20" s="1"/>
  <c r="BJ217" i="20"/>
  <c r="BK217" i="20"/>
  <c r="BL217" i="20"/>
  <c r="BM217" i="20"/>
  <c r="BN217" i="20"/>
  <c r="BR217" i="20"/>
  <c r="BS217" i="20"/>
  <c r="BU217" i="20"/>
  <c r="BX217" i="20"/>
  <c r="BY217" i="20" s="1"/>
  <c r="AC218" i="20"/>
  <c r="AI218" i="20" a="1"/>
  <c r="AI218" i="20" s="1"/>
  <c r="AJ218" i="20" a="1"/>
  <c r="AJ218" i="20" s="1"/>
  <c r="AK218" i="20" a="1"/>
  <c r="AK218" i="20" s="1"/>
  <c r="AL218" i="20" a="1"/>
  <c r="AL218" i="20" s="1"/>
  <c r="BI218" i="20" a="1"/>
  <c r="BI218" i="20" s="1"/>
  <c r="BJ218" i="20"/>
  <c r="BK218" i="20"/>
  <c r="BL218" i="20"/>
  <c r="BM218" i="20"/>
  <c r="BN218" i="20"/>
  <c r="BR218" i="20"/>
  <c r="BS218" i="20"/>
  <c r="BU218" i="20"/>
  <c r="BX218" i="20"/>
  <c r="BY218" i="20" s="1"/>
  <c r="AC219" i="20"/>
  <c r="AI219" i="20" a="1"/>
  <c r="AI219" i="20" s="1"/>
  <c r="AJ219" i="20" a="1"/>
  <c r="AJ219" i="20" s="1"/>
  <c r="AK219" i="20" a="1"/>
  <c r="AK219" i="20" s="1"/>
  <c r="AL219" i="20" a="1"/>
  <c r="AL219" i="20" s="1"/>
  <c r="BI219" i="20" a="1"/>
  <c r="BI219" i="20" s="1"/>
  <c r="BJ219" i="20"/>
  <c r="BK219" i="20"/>
  <c r="BL219" i="20"/>
  <c r="BM219" i="20"/>
  <c r="BN219" i="20"/>
  <c r="BR219" i="20"/>
  <c r="BS219" i="20"/>
  <c r="BU219" i="20"/>
  <c r="BX219" i="20"/>
  <c r="BY219" i="20" s="1"/>
  <c r="AC220" i="20"/>
  <c r="AI220" i="20" a="1"/>
  <c r="AI220" i="20" s="1"/>
  <c r="AJ220" i="20" a="1"/>
  <c r="AJ220" i="20" s="1"/>
  <c r="AK220" i="20" a="1"/>
  <c r="AK220" i="20" s="1"/>
  <c r="AL220" i="20" a="1"/>
  <c r="AL220" i="20" s="1"/>
  <c r="BI220" i="20" a="1"/>
  <c r="BI220" i="20" s="1"/>
  <c r="BJ220" i="20"/>
  <c r="BK220" i="20"/>
  <c r="BL220" i="20"/>
  <c r="BM220" i="20"/>
  <c r="BN220" i="20"/>
  <c r="BR220" i="20"/>
  <c r="BS220" i="20"/>
  <c r="BU220" i="20"/>
  <c r="BX220" i="20"/>
  <c r="BY220" i="20" s="1"/>
  <c r="AC221" i="20"/>
  <c r="AI221" i="20" a="1"/>
  <c r="AI221" i="20" s="1"/>
  <c r="AJ221" i="20" a="1"/>
  <c r="AJ221" i="20" s="1"/>
  <c r="AK221" i="20" a="1"/>
  <c r="AK221" i="20" s="1"/>
  <c r="AL221" i="20" a="1"/>
  <c r="AL221" i="20" s="1"/>
  <c r="BI221" i="20" a="1"/>
  <c r="BI221" i="20" s="1"/>
  <c r="BJ221" i="20"/>
  <c r="BK221" i="20"/>
  <c r="BL221" i="20"/>
  <c r="BM221" i="20"/>
  <c r="BN221" i="20"/>
  <c r="BR221" i="20"/>
  <c r="BS221" i="20"/>
  <c r="BU221" i="20"/>
  <c r="BX221" i="20"/>
  <c r="BY221" i="20" s="1"/>
  <c r="AC222" i="20"/>
  <c r="AI222" i="20" a="1"/>
  <c r="AI222" i="20" s="1"/>
  <c r="AJ222" i="20" a="1"/>
  <c r="AJ222" i="20" s="1"/>
  <c r="AK222" i="20" a="1"/>
  <c r="AK222" i="20" s="1"/>
  <c r="AL222" i="20" a="1"/>
  <c r="AL222" i="20" s="1"/>
  <c r="BI222" i="20" a="1"/>
  <c r="BI222" i="20" s="1"/>
  <c r="BJ222" i="20"/>
  <c r="BK222" i="20"/>
  <c r="BL222" i="20"/>
  <c r="BM222" i="20"/>
  <c r="BN222" i="20"/>
  <c r="BR222" i="20"/>
  <c r="BS222" i="20"/>
  <c r="BU222" i="20"/>
  <c r="BX222" i="20"/>
  <c r="BY222" i="20" s="1"/>
  <c r="AI223" i="20" a="1"/>
  <c r="AI223" i="20" s="1"/>
  <c r="AJ223" i="20" a="1"/>
  <c r="AJ223" i="20" s="1"/>
  <c r="AK223" i="20" a="1"/>
  <c r="AK223" i="20" s="1"/>
  <c r="AL223" i="20" a="1"/>
  <c r="AL223" i="20" s="1"/>
  <c r="BI223" i="20" a="1"/>
  <c r="BI223" i="20" s="1"/>
  <c r="BJ223" i="20"/>
  <c r="BK223" i="20"/>
  <c r="BL223" i="20"/>
  <c r="BM223" i="20"/>
  <c r="BN223" i="20"/>
  <c r="BR223" i="20"/>
  <c r="BS223" i="20"/>
  <c r="BU223" i="20"/>
  <c r="BX223" i="20"/>
  <c r="BY223" i="20" s="1"/>
  <c r="AC224" i="20"/>
  <c r="AI224" i="20" a="1"/>
  <c r="AI224" i="20" s="1"/>
  <c r="AJ224" i="20" a="1"/>
  <c r="AJ224" i="20" s="1"/>
  <c r="AK224" i="20" a="1"/>
  <c r="AK224" i="20" s="1"/>
  <c r="AL224" i="20" a="1"/>
  <c r="AL224" i="20" s="1"/>
  <c r="BI224" i="20" a="1"/>
  <c r="BI224" i="20" s="1"/>
  <c r="BJ224" i="20"/>
  <c r="BK224" i="20"/>
  <c r="BL224" i="20"/>
  <c r="BM224" i="20"/>
  <c r="BN224" i="20"/>
  <c r="BR224" i="20"/>
  <c r="BS224" i="20"/>
  <c r="BU224" i="20"/>
  <c r="BX224" i="20"/>
  <c r="BY224" i="20" s="1"/>
  <c r="AC225" i="20"/>
  <c r="AI225" i="20" a="1"/>
  <c r="AI225" i="20" s="1"/>
  <c r="AJ225" i="20" a="1"/>
  <c r="AJ225" i="20" s="1"/>
  <c r="AK225" i="20" a="1"/>
  <c r="AK225" i="20" s="1"/>
  <c r="AL225" i="20" a="1"/>
  <c r="AL225" i="20" s="1"/>
  <c r="BI225" i="20" a="1"/>
  <c r="BI225" i="20" s="1"/>
  <c r="BJ225" i="20"/>
  <c r="BK225" i="20"/>
  <c r="BL225" i="20"/>
  <c r="BM225" i="20"/>
  <c r="BN225" i="20"/>
  <c r="BR225" i="20"/>
  <c r="BS225" i="20"/>
  <c r="BU225" i="20"/>
  <c r="BX225" i="20"/>
  <c r="BY225" i="20" s="1"/>
  <c r="AC226" i="20"/>
  <c r="AI226" i="20" a="1"/>
  <c r="AI226" i="20" s="1"/>
  <c r="AJ226" i="20" a="1"/>
  <c r="AJ226" i="20" s="1"/>
  <c r="AK226" i="20" a="1"/>
  <c r="AK226" i="20" s="1"/>
  <c r="AL226" i="20" a="1"/>
  <c r="AL226" i="20" s="1"/>
  <c r="BI226" i="20" a="1"/>
  <c r="BI226" i="20" s="1"/>
  <c r="BJ226" i="20"/>
  <c r="BK226" i="20"/>
  <c r="BL226" i="20"/>
  <c r="BM226" i="20"/>
  <c r="BN226" i="20"/>
  <c r="BR226" i="20"/>
  <c r="BS226" i="20"/>
  <c r="BU226" i="20"/>
  <c r="BX226" i="20"/>
  <c r="BY226" i="20" s="1"/>
  <c r="AC227" i="20"/>
  <c r="AI227" i="20" a="1"/>
  <c r="AI227" i="20" s="1"/>
  <c r="AJ227" i="20" a="1"/>
  <c r="AJ227" i="20" s="1"/>
  <c r="AK227" i="20" a="1"/>
  <c r="AK227" i="20" s="1"/>
  <c r="AL227" i="20" a="1"/>
  <c r="AL227" i="20" s="1"/>
  <c r="BI227" i="20" a="1"/>
  <c r="BI227" i="20" s="1"/>
  <c r="BJ227" i="20"/>
  <c r="BK227" i="20"/>
  <c r="BL227" i="20"/>
  <c r="BM227" i="20"/>
  <c r="BN227" i="20"/>
  <c r="BR227" i="20"/>
  <c r="BS227" i="20"/>
  <c r="BU227" i="20"/>
  <c r="BX227" i="20"/>
  <c r="BY227" i="20" s="1"/>
  <c r="AC228" i="20"/>
  <c r="AI228" i="20" a="1"/>
  <c r="AI228" i="20" s="1"/>
  <c r="AJ228" i="20" a="1"/>
  <c r="AJ228" i="20" s="1"/>
  <c r="AK228" i="20" a="1"/>
  <c r="AK228" i="20" s="1"/>
  <c r="AL228" i="20" a="1"/>
  <c r="AL228" i="20" s="1"/>
  <c r="BI228" i="20" a="1"/>
  <c r="BI228" i="20" s="1"/>
  <c r="BJ228" i="20"/>
  <c r="BK228" i="20"/>
  <c r="BL228" i="20"/>
  <c r="BM228" i="20"/>
  <c r="BN228" i="20"/>
  <c r="BR228" i="20"/>
  <c r="BS228" i="20"/>
  <c r="BU228" i="20"/>
  <c r="BX228" i="20"/>
  <c r="BY228" i="20" s="1"/>
  <c r="AC229" i="20"/>
  <c r="AI229" i="20" a="1"/>
  <c r="AI229" i="20" s="1"/>
  <c r="AJ229" i="20" a="1"/>
  <c r="AJ229" i="20" s="1"/>
  <c r="AK229" i="20" a="1"/>
  <c r="AK229" i="20" s="1"/>
  <c r="AL229" i="20" a="1"/>
  <c r="AL229" i="20" s="1"/>
  <c r="BI229" i="20" a="1"/>
  <c r="BI229" i="20" s="1"/>
  <c r="BJ229" i="20"/>
  <c r="BK229" i="20"/>
  <c r="BL229" i="20"/>
  <c r="BM229" i="20"/>
  <c r="BN229" i="20"/>
  <c r="BR229" i="20"/>
  <c r="BS229" i="20"/>
  <c r="BU229" i="20"/>
  <c r="BX229" i="20"/>
  <c r="BY229" i="20" s="1"/>
  <c r="BP229" i="20" s="1"/>
  <c r="A229" i="20" s="1"/>
  <c r="AC230" i="20"/>
  <c r="AI230" i="20" a="1"/>
  <c r="AI230" i="20" s="1"/>
  <c r="AJ230" i="20" a="1"/>
  <c r="AJ230" i="20" s="1"/>
  <c r="AK230" i="20" a="1"/>
  <c r="AK230" i="20" s="1"/>
  <c r="AL230" i="20" a="1"/>
  <c r="AL230" i="20" s="1"/>
  <c r="BI230" i="20" a="1"/>
  <c r="BI230" i="20" s="1"/>
  <c r="BJ230" i="20"/>
  <c r="BK230" i="20"/>
  <c r="BL230" i="20"/>
  <c r="BM230" i="20"/>
  <c r="BN230" i="20"/>
  <c r="BR230" i="20"/>
  <c r="BS230" i="20"/>
  <c r="BU230" i="20"/>
  <c r="BX230" i="20"/>
  <c r="BY230" i="20" s="1"/>
  <c r="AI231" i="20" a="1"/>
  <c r="AI231" i="20" s="1"/>
  <c r="AJ231" i="20" a="1"/>
  <c r="AJ231" i="20" s="1"/>
  <c r="AK231" i="20" a="1"/>
  <c r="AK231" i="20" s="1"/>
  <c r="AL231" i="20" a="1"/>
  <c r="AL231" i="20" s="1"/>
  <c r="BI231" i="20" a="1"/>
  <c r="BI231" i="20" s="1"/>
  <c r="BJ231" i="20"/>
  <c r="BK231" i="20"/>
  <c r="BL231" i="20"/>
  <c r="BM231" i="20"/>
  <c r="BN231" i="20"/>
  <c r="BR231" i="20"/>
  <c r="BS231" i="20"/>
  <c r="BU231" i="20"/>
  <c r="BX231" i="20"/>
  <c r="BY231" i="20" s="1"/>
  <c r="AC232" i="20"/>
  <c r="AI232" i="20" a="1"/>
  <c r="AI232" i="20" s="1"/>
  <c r="AJ232" i="20" a="1"/>
  <c r="AJ232" i="20" s="1"/>
  <c r="AK232" i="20" a="1"/>
  <c r="AK232" i="20" s="1"/>
  <c r="AL232" i="20" a="1"/>
  <c r="AL232" i="20" s="1"/>
  <c r="BI232" i="20" a="1"/>
  <c r="BI232" i="20" s="1"/>
  <c r="BJ232" i="20"/>
  <c r="BK232" i="20"/>
  <c r="BL232" i="20"/>
  <c r="BM232" i="20"/>
  <c r="BN232" i="20"/>
  <c r="BR232" i="20"/>
  <c r="BS232" i="20"/>
  <c r="BU232" i="20"/>
  <c r="BX232" i="20"/>
  <c r="BY232" i="20" s="1"/>
  <c r="AC233" i="20"/>
  <c r="AI233" i="20" a="1"/>
  <c r="AI233" i="20" s="1"/>
  <c r="AJ233" i="20" a="1"/>
  <c r="AJ233" i="20" s="1"/>
  <c r="AK233" i="20" a="1"/>
  <c r="AK233" i="20" s="1"/>
  <c r="AL233" i="20" a="1"/>
  <c r="AL233" i="20" s="1"/>
  <c r="BI233" i="20" a="1"/>
  <c r="BI233" i="20" s="1"/>
  <c r="BJ233" i="20"/>
  <c r="BK233" i="20"/>
  <c r="BL233" i="20"/>
  <c r="BM233" i="20"/>
  <c r="BN233" i="20"/>
  <c r="BR233" i="20"/>
  <c r="BS233" i="20"/>
  <c r="BU233" i="20"/>
  <c r="BX233" i="20"/>
  <c r="BY233" i="20" s="1"/>
  <c r="AC234" i="20"/>
  <c r="AI234" i="20" a="1"/>
  <c r="AI234" i="20" s="1"/>
  <c r="AJ234" i="20" a="1"/>
  <c r="AJ234" i="20" s="1"/>
  <c r="AK234" i="20" a="1"/>
  <c r="AK234" i="20" s="1"/>
  <c r="AL234" i="20" a="1"/>
  <c r="AL234" i="20" s="1"/>
  <c r="BI234" i="20" a="1"/>
  <c r="BI234" i="20" s="1"/>
  <c r="BJ234" i="20"/>
  <c r="BK234" i="20"/>
  <c r="BL234" i="20"/>
  <c r="BM234" i="20"/>
  <c r="BN234" i="20"/>
  <c r="BR234" i="20"/>
  <c r="BS234" i="20"/>
  <c r="BU234" i="20"/>
  <c r="BX234" i="20"/>
  <c r="BY234" i="20" s="1"/>
  <c r="AC235" i="20"/>
  <c r="AI235" i="20" a="1"/>
  <c r="AI235" i="20" s="1"/>
  <c r="AJ235" i="20" a="1"/>
  <c r="AJ235" i="20" s="1"/>
  <c r="AK235" i="20" a="1"/>
  <c r="AK235" i="20" s="1"/>
  <c r="AL235" i="20" a="1"/>
  <c r="AL235" i="20" s="1"/>
  <c r="BI235" i="20" a="1"/>
  <c r="BI235" i="20" s="1"/>
  <c r="BJ235" i="20"/>
  <c r="BK235" i="20"/>
  <c r="BL235" i="20"/>
  <c r="BM235" i="20"/>
  <c r="BN235" i="20"/>
  <c r="BR235" i="20"/>
  <c r="BS235" i="20"/>
  <c r="BU235" i="20"/>
  <c r="BX235" i="20"/>
  <c r="BY235" i="20" s="1"/>
  <c r="AC236" i="20"/>
  <c r="AI236" i="20" a="1"/>
  <c r="AI236" i="20" s="1"/>
  <c r="AJ236" i="20" a="1"/>
  <c r="AJ236" i="20" s="1"/>
  <c r="AK236" i="20" a="1"/>
  <c r="AK236" i="20" s="1"/>
  <c r="AL236" i="20" a="1"/>
  <c r="AL236" i="20" s="1"/>
  <c r="BI236" i="20" a="1"/>
  <c r="BI236" i="20" s="1"/>
  <c r="BJ236" i="20"/>
  <c r="BK236" i="20"/>
  <c r="BL236" i="20"/>
  <c r="BM236" i="20"/>
  <c r="BN236" i="20"/>
  <c r="BR236" i="20"/>
  <c r="BS236" i="20"/>
  <c r="BU236" i="20"/>
  <c r="BX236" i="20"/>
  <c r="BY236" i="20" s="1"/>
  <c r="AC237" i="20"/>
  <c r="AI237" i="20" a="1"/>
  <c r="AI237" i="20" s="1"/>
  <c r="AJ237" i="20" a="1"/>
  <c r="AJ237" i="20" s="1"/>
  <c r="AK237" i="20" a="1"/>
  <c r="AK237" i="20" s="1"/>
  <c r="AL237" i="20" a="1"/>
  <c r="AL237" i="20" s="1"/>
  <c r="BI237" i="20" a="1"/>
  <c r="BI237" i="20" s="1"/>
  <c r="BJ237" i="20"/>
  <c r="BK237" i="20"/>
  <c r="BL237" i="20"/>
  <c r="BM237" i="20"/>
  <c r="BN237" i="20"/>
  <c r="BR237" i="20"/>
  <c r="BS237" i="20"/>
  <c r="BU237" i="20"/>
  <c r="BX237" i="20"/>
  <c r="BY237" i="20" s="1"/>
  <c r="AC238" i="20"/>
  <c r="AI238" i="20" a="1"/>
  <c r="AI238" i="20" s="1"/>
  <c r="AJ238" i="20" a="1"/>
  <c r="AJ238" i="20" s="1"/>
  <c r="AK238" i="20" a="1"/>
  <c r="AK238" i="20" s="1"/>
  <c r="AL238" i="20" a="1"/>
  <c r="AL238" i="20" s="1"/>
  <c r="BI238" i="20" a="1"/>
  <c r="BI238" i="20" s="1"/>
  <c r="BJ238" i="20"/>
  <c r="BK238" i="20"/>
  <c r="BL238" i="20"/>
  <c r="BM238" i="20"/>
  <c r="BN238" i="20"/>
  <c r="BR238" i="20"/>
  <c r="BS238" i="20"/>
  <c r="BU238" i="20"/>
  <c r="BX238" i="20"/>
  <c r="BY238" i="20" s="1"/>
  <c r="AI239" i="20" a="1"/>
  <c r="AI239" i="20" s="1"/>
  <c r="AJ239" i="20" a="1"/>
  <c r="AJ239" i="20" s="1"/>
  <c r="AK239" i="20" a="1"/>
  <c r="AK239" i="20" s="1"/>
  <c r="AL239" i="20" a="1"/>
  <c r="AL239" i="20" s="1"/>
  <c r="BI239" i="20" a="1"/>
  <c r="BI239" i="20" s="1"/>
  <c r="BJ239" i="20"/>
  <c r="BK239" i="20"/>
  <c r="BL239" i="20"/>
  <c r="BM239" i="20"/>
  <c r="BN239" i="20"/>
  <c r="BR239" i="20"/>
  <c r="BS239" i="20"/>
  <c r="BU239" i="20"/>
  <c r="BX239" i="20"/>
  <c r="BY239" i="20" s="1"/>
  <c r="AC240" i="20"/>
  <c r="AI240" i="20" a="1"/>
  <c r="AI240" i="20" s="1"/>
  <c r="AJ240" i="20" a="1"/>
  <c r="AJ240" i="20" s="1"/>
  <c r="AK240" i="20" a="1"/>
  <c r="AK240" i="20" s="1"/>
  <c r="AL240" i="20" a="1"/>
  <c r="AL240" i="20" s="1"/>
  <c r="BI240" i="20" a="1"/>
  <c r="BI240" i="20" s="1"/>
  <c r="BJ240" i="20"/>
  <c r="BK240" i="20"/>
  <c r="BL240" i="20"/>
  <c r="BM240" i="20"/>
  <c r="BN240" i="20"/>
  <c r="BR240" i="20"/>
  <c r="BS240" i="20"/>
  <c r="BU240" i="20"/>
  <c r="BX240" i="20"/>
  <c r="BY240" i="20" s="1"/>
  <c r="AC241" i="20"/>
  <c r="AI241" i="20" a="1"/>
  <c r="AI241" i="20" s="1"/>
  <c r="AJ241" i="20" a="1"/>
  <c r="AJ241" i="20" s="1"/>
  <c r="AK241" i="20" a="1"/>
  <c r="AK241" i="20" s="1"/>
  <c r="AL241" i="20" a="1"/>
  <c r="AL241" i="20" s="1"/>
  <c r="BI241" i="20" a="1"/>
  <c r="BI241" i="20" s="1"/>
  <c r="BJ241" i="20"/>
  <c r="BK241" i="20"/>
  <c r="BL241" i="20"/>
  <c r="BM241" i="20"/>
  <c r="BN241" i="20"/>
  <c r="BR241" i="20"/>
  <c r="BS241" i="20"/>
  <c r="BU241" i="20"/>
  <c r="BX241" i="20"/>
  <c r="BY241" i="20" s="1"/>
  <c r="AC242" i="20"/>
  <c r="AI242" i="20" a="1"/>
  <c r="AI242" i="20" s="1"/>
  <c r="AJ242" i="20" a="1"/>
  <c r="AJ242" i="20" s="1"/>
  <c r="AK242" i="20" a="1"/>
  <c r="AK242" i="20" s="1"/>
  <c r="AL242" i="20" a="1"/>
  <c r="AL242" i="20" s="1"/>
  <c r="BI242" i="20" a="1"/>
  <c r="BI242" i="20" s="1"/>
  <c r="BJ242" i="20"/>
  <c r="BK242" i="20"/>
  <c r="BL242" i="20"/>
  <c r="BM242" i="20"/>
  <c r="BN242" i="20"/>
  <c r="BR242" i="20"/>
  <c r="BS242" i="20"/>
  <c r="BU242" i="20"/>
  <c r="BX242" i="20"/>
  <c r="BY242" i="20" s="1"/>
  <c r="AC243" i="20"/>
  <c r="AI243" i="20" a="1"/>
  <c r="AI243" i="20" s="1"/>
  <c r="AJ243" i="20" a="1"/>
  <c r="AJ243" i="20" s="1"/>
  <c r="AK243" i="20" a="1"/>
  <c r="AK243" i="20" s="1"/>
  <c r="AL243" i="20" a="1"/>
  <c r="AL243" i="20" s="1"/>
  <c r="BI243" i="20" a="1"/>
  <c r="BI243" i="20" s="1"/>
  <c r="BJ243" i="20"/>
  <c r="BK243" i="20"/>
  <c r="BL243" i="20"/>
  <c r="BM243" i="20"/>
  <c r="BN243" i="20"/>
  <c r="BR243" i="20"/>
  <c r="BS243" i="20"/>
  <c r="BU243" i="20"/>
  <c r="BX243" i="20"/>
  <c r="BY243" i="20" s="1"/>
  <c r="AC244" i="20"/>
  <c r="AI244" i="20" a="1"/>
  <c r="AI244" i="20" s="1"/>
  <c r="AJ244" i="20" a="1"/>
  <c r="AJ244" i="20" s="1"/>
  <c r="AK244" i="20" a="1"/>
  <c r="AK244" i="20" s="1"/>
  <c r="AL244" i="20" a="1"/>
  <c r="AL244" i="20" s="1"/>
  <c r="BI244" i="20" a="1"/>
  <c r="BI244" i="20" s="1"/>
  <c r="BJ244" i="20"/>
  <c r="BK244" i="20"/>
  <c r="BL244" i="20"/>
  <c r="BM244" i="20"/>
  <c r="BN244" i="20"/>
  <c r="BR244" i="20"/>
  <c r="BS244" i="20"/>
  <c r="BU244" i="20"/>
  <c r="BX244" i="20"/>
  <c r="BY244" i="20" s="1"/>
  <c r="AC245" i="20"/>
  <c r="AI245" i="20" a="1"/>
  <c r="AI245" i="20" s="1"/>
  <c r="AJ245" i="20" a="1"/>
  <c r="AJ245" i="20" s="1"/>
  <c r="AK245" i="20" a="1"/>
  <c r="AK245" i="20" s="1"/>
  <c r="AL245" i="20" a="1"/>
  <c r="AL245" i="20" s="1"/>
  <c r="BI245" i="20" a="1"/>
  <c r="BI245" i="20" s="1"/>
  <c r="BJ245" i="20"/>
  <c r="BK245" i="20"/>
  <c r="BL245" i="20"/>
  <c r="BM245" i="20"/>
  <c r="BN245" i="20"/>
  <c r="BR245" i="20"/>
  <c r="BS245" i="20"/>
  <c r="BU245" i="20"/>
  <c r="BX245" i="20"/>
  <c r="BY245" i="20" s="1"/>
  <c r="AC246" i="20"/>
  <c r="AI246" i="20" a="1"/>
  <c r="AI246" i="20"/>
  <c r="AJ246" i="20" a="1"/>
  <c r="AJ246" i="20" s="1"/>
  <c r="AK246" i="20" a="1"/>
  <c r="AK246" i="20" s="1"/>
  <c r="AL246" i="20" a="1"/>
  <c r="AL246" i="20" s="1"/>
  <c r="BI246" i="20" a="1"/>
  <c r="BI246" i="20" s="1"/>
  <c r="BJ246" i="20"/>
  <c r="BK246" i="20"/>
  <c r="BL246" i="20"/>
  <c r="BM246" i="20"/>
  <c r="BN246" i="20"/>
  <c r="BR246" i="20"/>
  <c r="BS246" i="20"/>
  <c r="BU246" i="20"/>
  <c r="BX246" i="20"/>
  <c r="BY246" i="20" s="1"/>
  <c r="AI247" i="20" a="1"/>
  <c r="AI247" i="20" s="1"/>
  <c r="AJ247" i="20" a="1"/>
  <c r="AJ247" i="20" s="1"/>
  <c r="AK247" i="20" a="1"/>
  <c r="AK247" i="20" s="1"/>
  <c r="AL247" i="20" a="1"/>
  <c r="AL247" i="20" s="1"/>
  <c r="BI247" i="20" a="1"/>
  <c r="BI247" i="20" s="1"/>
  <c r="BJ247" i="20"/>
  <c r="BK247" i="20"/>
  <c r="BL247" i="20"/>
  <c r="BM247" i="20"/>
  <c r="BN247" i="20"/>
  <c r="BR247" i="20"/>
  <c r="BS247" i="20"/>
  <c r="BU247" i="20"/>
  <c r="BX247" i="20"/>
  <c r="BY247" i="20" s="1"/>
  <c r="AC248" i="20"/>
  <c r="AI248" i="20" a="1"/>
  <c r="AI248" i="20" s="1"/>
  <c r="AJ248" i="20" a="1"/>
  <c r="AJ248" i="20" s="1"/>
  <c r="AK248" i="20" a="1"/>
  <c r="AK248" i="20" s="1"/>
  <c r="AL248" i="20" a="1"/>
  <c r="AL248" i="20" s="1"/>
  <c r="BI248" i="20" a="1"/>
  <c r="BI248" i="20" s="1"/>
  <c r="BJ248" i="20"/>
  <c r="BK248" i="20"/>
  <c r="BL248" i="20"/>
  <c r="BM248" i="20"/>
  <c r="BN248" i="20"/>
  <c r="BR248" i="20"/>
  <c r="BS248" i="20"/>
  <c r="BU248" i="20"/>
  <c r="BX248" i="20"/>
  <c r="BY248" i="20" s="1"/>
  <c r="AC249" i="20"/>
  <c r="AI249" i="20" a="1"/>
  <c r="AI249" i="20"/>
  <c r="AJ249" i="20" a="1"/>
  <c r="AJ249" i="20" s="1"/>
  <c r="AK249" i="20" a="1"/>
  <c r="AK249" i="20" s="1"/>
  <c r="AL249" i="20" a="1"/>
  <c r="AL249" i="20" s="1"/>
  <c r="BI249" i="20" a="1"/>
  <c r="BI249" i="20" s="1"/>
  <c r="BJ249" i="20"/>
  <c r="BK249" i="20"/>
  <c r="BL249" i="20"/>
  <c r="BM249" i="20"/>
  <c r="BN249" i="20"/>
  <c r="BR249" i="20"/>
  <c r="BS249" i="20"/>
  <c r="BU249" i="20"/>
  <c r="BX249" i="20"/>
  <c r="BY249" i="20" s="1"/>
  <c r="AC250" i="20"/>
  <c r="AI250" i="20" a="1"/>
  <c r="AI250" i="20" s="1"/>
  <c r="AJ250" i="20" a="1"/>
  <c r="AJ250" i="20" s="1"/>
  <c r="AK250" i="20" a="1"/>
  <c r="AK250" i="20" s="1"/>
  <c r="AL250" i="20" a="1"/>
  <c r="AL250" i="20" s="1"/>
  <c r="BI250" i="20" a="1"/>
  <c r="BI250" i="20" s="1"/>
  <c r="BJ250" i="20"/>
  <c r="BK250" i="20"/>
  <c r="BL250" i="20"/>
  <c r="BM250" i="20"/>
  <c r="BN250" i="20"/>
  <c r="BR250" i="20"/>
  <c r="BS250" i="20"/>
  <c r="BU250" i="20"/>
  <c r="BX250" i="20"/>
  <c r="BY250" i="20" s="1"/>
  <c r="AC251" i="20"/>
  <c r="AI251" i="20" a="1"/>
  <c r="AI251" i="20" s="1"/>
  <c r="AJ251" i="20" a="1"/>
  <c r="AJ251" i="20" s="1"/>
  <c r="AK251" i="20" a="1"/>
  <c r="AK251" i="20" s="1"/>
  <c r="AL251" i="20" a="1"/>
  <c r="AL251" i="20" s="1"/>
  <c r="BI251" i="20" a="1"/>
  <c r="BI251" i="20" s="1"/>
  <c r="BJ251" i="20"/>
  <c r="BK251" i="20"/>
  <c r="BL251" i="20"/>
  <c r="BM251" i="20"/>
  <c r="BN251" i="20"/>
  <c r="BR251" i="20"/>
  <c r="BS251" i="20"/>
  <c r="BU251" i="20"/>
  <c r="BX251" i="20"/>
  <c r="BY251" i="20" s="1"/>
  <c r="A2" i="21"/>
  <c r="B2" i="21"/>
  <c r="A3" i="21"/>
  <c r="B3" i="21"/>
  <c r="A4" i="21"/>
  <c r="B4" i="21"/>
  <c r="BS3" i="20"/>
  <c r="BS4" i="20"/>
  <c r="BS5" i="20"/>
  <c r="BS6" i="20"/>
  <c r="BS7" i="20"/>
  <c r="BS8" i="20"/>
  <c r="BS9" i="20"/>
  <c r="BS10" i="20"/>
  <c r="BS11" i="20"/>
  <c r="BS12" i="20"/>
  <c r="BS13" i="20"/>
  <c r="BS14" i="20"/>
  <c r="BS15" i="20"/>
  <c r="BS2" i="20"/>
  <c r="BN2" i="20"/>
  <c r="BN3" i="20"/>
  <c r="BN4" i="20"/>
  <c r="BN5" i="20"/>
  <c r="BN6" i="20"/>
  <c r="BN7" i="20"/>
  <c r="BN8" i="20"/>
  <c r="BN9" i="20"/>
  <c r="BN10" i="20"/>
  <c r="BN11" i="20"/>
  <c r="BN12" i="20"/>
  <c r="BN13" i="20"/>
  <c r="BN14" i="20"/>
  <c r="BN15" i="20"/>
  <c r="AC4" i="20"/>
  <c r="AL2" i="20" a="1"/>
  <c r="AL2" i="20" s="1"/>
  <c r="AL3" i="20" a="1"/>
  <c r="AL3" i="20" s="1"/>
  <c r="AL4" i="20" a="1"/>
  <c r="AL4" i="20" s="1"/>
  <c r="AL5" i="20" a="1"/>
  <c r="AL5" i="20" s="1"/>
  <c r="AL6" i="20" a="1"/>
  <c r="AL6" i="20" s="1"/>
  <c r="AL7" i="20" a="1"/>
  <c r="AL7" i="20" s="1"/>
  <c r="AL8" i="20" a="1"/>
  <c r="AL8" i="20" s="1"/>
  <c r="AL9" i="20" a="1"/>
  <c r="AL9" i="20" s="1"/>
  <c r="AL10" i="20" a="1"/>
  <c r="AL10" i="20" s="1"/>
  <c r="AL11" i="20" a="1"/>
  <c r="AL11" i="20" s="1"/>
  <c r="AL12" i="20" a="1"/>
  <c r="AL12" i="20" s="1"/>
  <c r="AL13" i="20" a="1"/>
  <c r="AL13" i="20" s="1"/>
  <c r="AL14" i="20" a="1"/>
  <c r="AL14" i="20" s="1"/>
  <c r="AL15" i="20" a="1"/>
  <c r="AL15" i="20" s="1"/>
  <c r="AK3" i="20" a="1"/>
  <c r="AK3" i="20" s="1"/>
  <c r="AK4" i="20" a="1"/>
  <c r="AK4" i="20" s="1"/>
  <c r="AK5" i="20" a="1"/>
  <c r="AK5" i="20" s="1"/>
  <c r="AK6" i="20" a="1"/>
  <c r="AK6" i="20" s="1"/>
  <c r="AK7" i="20" a="1"/>
  <c r="AK7" i="20" s="1"/>
  <c r="AK8" i="20" a="1"/>
  <c r="AK8" i="20" s="1"/>
  <c r="AK9" i="20" a="1"/>
  <c r="AK9" i="20" s="1"/>
  <c r="AK10" i="20" a="1"/>
  <c r="AK10" i="20" s="1"/>
  <c r="AK11" i="20" a="1"/>
  <c r="AK11" i="20" s="1"/>
  <c r="AK12" i="20" a="1"/>
  <c r="AK12" i="20" s="1"/>
  <c r="AK13" i="20" a="1"/>
  <c r="AK13" i="20" s="1"/>
  <c r="AK14" i="20" a="1"/>
  <c r="AK14" i="20" s="1"/>
  <c r="AK15" i="20" a="1"/>
  <c r="AK15" i="20" s="1"/>
  <c r="AK2" i="20" a="1"/>
  <c r="AK2" i="20" s="1"/>
  <c r="AJ3" i="20" a="1"/>
  <c r="AJ3" i="20" s="1"/>
  <c r="AJ4" i="20" a="1"/>
  <c r="AJ4" i="20" s="1"/>
  <c r="AJ5" i="20" a="1"/>
  <c r="AJ5" i="20" s="1"/>
  <c r="AJ6" i="20" a="1"/>
  <c r="AJ6" i="20" s="1"/>
  <c r="AJ7" i="20" a="1"/>
  <c r="AJ7" i="20" s="1"/>
  <c r="AJ8" i="20" a="1"/>
  <c r="AJ8" i="20" s="1"/>
  <c r="AJ9" i="20" a="1"/>
  <c r="AJ9" i="20" s="1"/>
  <c r="AJ10" i="20" a="1"/>
  <c r="AJ10" i="20" s="1"/>
  <c r="AJ11" i="20" a="1"/>
  <c r="AJ11" i="20" s="1"/>
  <c r="AJ12" i="20" a="1"/>
  <c r="AJ12" i="20" s="1"/>
  <c r="AJ13" i="20" a="1"/>
  <c r="AJ13" i="20" s="1"/>
  <c r="AJ14" i="20" a="1"/>
  <c r="AJ14" i="20" s="1"/>
  <c r="AJ15" i="20" a="1"/>
  <c r="AJ15" i="20" s="1"/>
  <c r="AJ2" i="20" a="1"/>
  <c r="AJ2" i="20" s="1"/>
  <c r="AI3" i="20" a="1"/>
  <c r="AI3" i="20" s="1"/>
  <c r="AI4" i="20" a="1"/>
  <c r="AI4" i="20" s="1"/>
  <c r="AI5" i="20" a="1"/>
  <c r="AI5" i="20" s="1"/>
  <c r="AI6" i="20" a="1"/>
  <c r="AI6" i="20" s="1"/>
  <c r="AI7" i="20" a="1"/>
  <c r="AI7" i="20" s="1"/>
  <c r="AI8" i="20" a="1"/>
  <c r="AI8" i="20" s="1"/>
  <c r="AI9" i="20" a="1"/>
  <c r="AI9" i="20" s="1"/>
  <c r="AI10" i="20" a="1"/>
  <c r="AI10" i="20" s="1"/>
  <c r="AI11" i="20" a="1"/>
  <c r="AI11" i="20" s="1"/>
  <c r="AI12" i="20" a="1"/>
  <c r="AI12" i="20" s="1"/>
  <c r="AI13" i="20" a="1"/>
  <c r="AI13" i="20" s="1"/>
  <c r="AI14" i="20" a="1"/>
  <c r="AI14" i="20" s="1"/>
  <c r="AI15" i="20" a="1"/>
  <c r="AI15" i="20" s="1"/>
  <c r="AI2" i="20" a="1"/>
  <c r="AI2" i="20" s="1"/>
  <c r="BP144" i="20" l="1"/>
  <c r="A144" i="20" s="1"/>
  <c r="BP207" i="20"/>
  <c r="A207" i="20" s="1"/>
  <c r="BP84" i="20"/>
  <c r="A84" i="20" s="1"/>
  <c r="BP63" i="20"/>
  <c r="A63" i="20" s="1"/>
  <c r="BP208" i="20"/>
  <c r="A208" i="20" s="1"/>
  <c r="BP71" i="20"/>
  <c r="A71" i="20" s="1"/>
  <c r="BP224" i="20"/>
  <c r="A224" i="20" s="1"/>
  <c r="BP41" i="20"/>
  <c r="A41" i="20" s="1"/>
  <c r="BP89" i="20"/>
  <c r="A89" i="20" s="1"/>
  <c r="BP105" i="20"/>
  <c r="A105" i="20" s="1"/>
  <c r="BP97" i="20"/>
  <c r="A97" i="20" s="1"/>
  <c r="BP25" i="20"/>
  <c r="A25" i="20" s="1"/>
  <c r="BP33" i="20"/>
  <c r="A33" i="20" s="1"/>
  <c r="BP129" i="20"/>
  <c r="A129" i="20" s="1"/>
  <c r="BP137" i="20"/>
  <c r="A137" i="20" s="1"/>
  <c r="BP65" i="20"/>
  <c r="A65" i="20" s="1"/>
  <c r="BP234" i="20"/>
  <c r="A234" i="20" s="1"/>
  <c r="BP218" i="20"/>
  <c r="A218" i="20" s="1"/>
  <c r="BP202" i="20"/>
  <c r="A202" i="20" s="1"/>
  <c r="BP178" i="20"/>
  <c r="A178" i="20" s="1"/>
  <c r="BP162" i="20"/>
  <c r="A162" i="20" s="1"/>
  <c r="BT216" i="20"/>
  <c r="BT212" i="20"/>
  <c r="BZ212" i="20" s="1"/>
  <c r="BQ211" i="20"/>
  <c r="BP90" i="20"/>
  <c r="A90" i="20" s="1"/>
  <c r="BP50" i="20"/>
  <c r="A50" i="20" s="1"/>
  <c r="BP98" i="20"/>
  <c r="A98" i="20" s="1"/>
  <c r="BP26" i="20"/>
  <c r="A26" i="20" s="1"/>
  <c r="BP122" i="20"/>
  <c r="A122" i="20" s="1"/>
  <c r="BP34" i="20"/>
  <c r="A34" i="20" s="1"/>
  <c r="BP130" i="20"/>
  <c r="A130" i="20" s="1"/>
  <c r="BP138" i="20"/>
  <c r="A138" i="20" s="1"/>
  <c r="BT21" i="20"/>
  <c r="BT17" i="20"/>
  <c r="BZ17" i="20" s="1"/>
  <c r="BQ177" i="20"/>
  <c r="BQ155" i="20"/>
  <c r="BT208" i="20"/>
  <c r="BZ208" i="20" s="1"/>
  <c r="BQ130" i="20"/>
  <c r="BT185" i="20"/>
  <c r="BZ185" i="20" s="1"/>
  <c r="BT56" i="20"/>
  <c r="BZ56" i="20" s="1"/>
  <c r="BQ104" i="20"/>
  <c r="BT102" i="20"/>
  <c r="BZ102" i="20" s="1"/>
  <c r="BT189" i="20"/>
  <c r="BZ189" i="20" s="1"/>
  <c r="BT93" i="20"/>
  <c r="BZ93" i="20" s="1"/>
  <c r="BQ172" i="20"/>
  <c r="BT115" i="20"/>
  <c r="BQ35" i="20"/>
  <c r="BQ105" i="20"/>
  <c r="BQ49" i="20"/>
  <c r="BT232" i="20"/>
  <c r="BZ232" i="20" s="1"/>
  <c r="BT224" i="20"/>
  <c r="BZ224" i="20" s="1"/>
  <c r="BQ136" i="20"/>
  <c r="BQ202" i="20"/>
  <c r="BQ25" i="20"/>
  <c r="BT23" i="20"/>
  <c r="BZ23" i="20" s="1"/>
  <c r="AH245" i="20"/>
  <c r="CA245" i="20" s="1" a="1"/>
  <c r="CA245" i="20" s="1"/>
  <c r="BT18" i="20"/>
  <c r="BZ18" i="20" s="1"/>
  <c r="BP17" i="20"/>
  <c r="A17" i="20" s="1"/>
  <c r="BQ191" i="20"/>
  <c r="BT142" i="20"/>
  <c r="BZ142" i="20" s="1"/>
  <c r="BQ46" i="20"/>
  <c r="BQ44" i="20"/>
  <c r="BQ214" i="20"/>
  <c r="BP233" i="20"/>
  <c r="A233" i="20" s="1"/>
  <c r="BT197" i="20"/>
  <c r="BZ197" i="20" s="1"/>
  <c r="BT196" i="20"/>
  <c r="BZ196" i="20" s="1"/>
  <c r="BT161" i="20"/>
  <c r="BZ161" i="20" s="1"/>
  <c r="BT251" i="20"/>
  <c r="BQ250" i="20"/>
  <c r="BP249" i="20"/>
  <c r="A249" i="20" s="1"/>
  <c r="BT241" i="20"/>
  <c r="BT236" i="20"/>
  <c r="BZ236" i="20" s="1"/>
  <c r="BT211" i="20"/>
  <c r="BZ211" i="20" s="1"/>
  <c r="BT194" i="20"/>
  <c r="BZ194" i="20" s="1"/>
  <c r="BT113" i="20"/>
  <c r="BZ113" i="20" s="1"/>
  <c r="BQ81" i="20"/>
  <c r="BT206" i="20"/>
  <c r="BQ204" i="20"/>
  <c r="BQ193" i="20"/>
  <c r="BT84" i="20"/>
  <c r="BZ84" i="20" s="1"/>
  <c r="BP177" i="20"/>
  <c r="A177" i="20" s="1"/>
  <c r="AM177" i="20"/>
  <c r="CB177" i="20" s="1" a="1"/>
  <c r="CB177" i="20" s="1"/>
  <c r="BP247" i="20"/>
  <c r="A247" i="20" s="1"/>
  <c r="BP214" i="20"/>
  <c r="A214" i="20" s="1"/>
  <c r="BP187" i="20"/>
  <c r="A187" i="20" s="1"/>
  <c r="BP164" i="20"/>
  <c r="A164" i="20" s="1"/>
  <c r="BP116" i="20"/>
  <c r="A116" i="20" s="1"/>
  <c r="BP30" i="20"/>
  <c r="A30" i="20" s="1"/>
  <c r="BT246" i="20"/>
  <c r="BZ246" i="20" s="1"/>
  <c r="BT242" i="20"/>
  <c r="BZ242" i="20" s="1"/>
  <c r="BQ233" i="20"/>
  <c r="BP232" i="20"/>
  <c r="A232" i="20" s="1"/>
  <c r="BP215" i="20"/>
  <c r="A215" i="20" s="1"/>
  <c r="BP155" i="20"/>
  <c r="A155" i="20" s="1"/>
  <c r="BP95" i="20"/>
  <c r="A95" i="20" s="1"/>
  <c r="BP92" i="20"/>
  <c r="A92" i="20" s="1"/>
  <c r="BP60" i="20"/>
  <c r="A60" i="20" s="1"/>
  <c r="BP31" i="20"/>
  <c r="A31" i="20" s="1"/>
  <c r="BP230" i="20"/>
  <c r="A230" i="20" s="1"/>
  <c r="BP238" i="20"/>
  <c r="A238" i="20" s="1"/>
  <c r="BP195" i="20"/>
  <c r="A195" i="20" s="1"/>
  <c r="BP166" i="20"/>
  <c r="A166" i="20" s="1"/>
  <c r="BP163" i="20"/>
  <c r="A163" i="20" s="1"/>
  <c r="BP165" i="20"/>
  <c r="A165" i="20" s="1"/>
  <c r="BP246" i="20"/>
  <c r="A246" i="20" s="1"/>
  <c r="BP231" i="20"/>
  <c r="A231" i="20" s="1"/>
  <c r="BQ225" i="20"/>
  <c r="BP183" i="20"/>
  <c r="A183" i="20" s="1"/>
  <c r="BP182" i="20"/>
  <c r="A182" i="20" s="1"/>
  <c r="BP151" i="20"/>
  <c r="A151" i="20" s="1"/>
  <c r="BP114" i="20"/>
  <c r="A114" i="20" s="1"/>
  <c r="BP37" i="20"/>
  <c r="A37" i="20" s="1"/>
  <c r="BP36" i="20"/>
  <c r="A36" i="20" s="1"/>
  <c r="BP24" i="20"/>
  <c r="A24" i="20" s="1"/>
  <c r="BP61" i="20"/>
  <c r="A61" i="20" s="1"/>
  <c r="BP111" i="20"/>
  <c r="A111" i="20" s="1"/>
  <c r="BP240" i="20"/>
  <c r="A240" i="20" s="1"/>
  <c r="BP223" i="20"/>
  <c r="A223" i="20" s="1"/>
  <c r="BP147" i="20"/>
  <c r="A147" i="20" s="1"/>
  <c r="BP21" i="20"/>
  <c r="A21" i="20" s="1"/>
  <c r="BP244" i="20"/>
  <c r="A244" i="20" s="1"/>
  <c r="BQ240" i="20"/>
  <c r="BP221" i="20"/>
  <c r="A221" i="20" s="1"/>
  <c r="BP220" i="20"/>
  <c r="A220" i="20" s="1"/>
  <c r="BP219" i="20"/>
  <c r="A219" i="20" s="1"/>
  <c r="BP198" i="20"/>
  <c r="A198" i="20" s="1"/>
  <c r="BP191" i="20"/>
  <c r="A191" i="20" s="1"/>
  <c r="BP142" i="20"/>
  <c r="A142" i="20" s="1"/>
  <c r="BP126" i="20"/>
  <c r="A126" i="20" s="1"/>
  <c r="BT107" i="20"/>
  <c r="BZ107" i="20" s="1"/>
  <c r="BP104" i="20"/>
  <c r="A104" i="20" s="1"/>
  <c r="BP46" i="20"/>
  <c r="A46" i="20" s="1"/>
  <c r="BP44" i="20"/>
  <c r="A44" i="20" s="1"/>
  <c r="BP43" i="20"/>
  <c r="A43" i="20" s="1"/>
  <c r="BP113" i="20"/>
  <c r="A113" i="20" s="1"/>
  <c r="BP85" i="20"/>
  <c r="A85" i="20" s="1"/>
  <c r="BP72" i="20"/>
  <c r="A72" i="20" s="1"/>
  <c r="BP107" i="20"/>
  <c r="A107" i="20" s="1"/>
  <c r="BP39" i="20"/>
  <c r="A39" i="20" s="1"/>
  <c r="BP245" i="20"/>
  <c r="A245" i="20" s="1"/>
  <c r="BP248" i="20"/>
  <c r="A248" i="20" s="1"/>
  <c r="BP239" i="20"/>
  <c r="A239" i="20" s="1"/>
  <c r="BP235" i="20"/>
  <c r="A235" i="20" s="1"/>
  <c r="BP228" i="20"/>
  <c r="A228" i="20" s="1"/>
  <c r="BP227" i="20"/>
  <c r="A227" i="20" s="1"/>
  <c r="BP190" i="20"/>
  <c r="A190" i="20" s="1"/>
  <c r="BP143" i="20"/>
  <c r="A143" i="20" s="1"/>
  <c r="BP135" i="20"/>
  <c r="A135" i="20" s="1"/>
  <c r="BP121" i="20"/>
  <c r="A121" i="20" s="1"/>
  <c r="BP120" i="20"/>
  <c r="A120" i="20" s="1"/>
  <c r="BQ48" i="20"/>
  <c r="BT48" i="20"/>
  <c r="BZ48" i="20" s="1"/>
  <c r="BP237" i="20"/>
  <c r="A237" i="20" s="1"/>
  <c r="BP45" i="20"/>
  <c r="A45" i="20" s="1"/>
  <c r="BP236" i="20"/>
  <c r="A236" i="20" s="1"/>
  <c r="BP56" i="20"/>
  <c r="A56" i="20" s="1"/>
  <c r="BP251" i="20"/>
  <c r="A251" i="20" s="1"/>
  <c r="BP243" i="20"/>
  <c r="A243" i="20" s="1"/>
  <c r="BP101" i="20"/>
  <c r="A101" i="20" s="1"/>
  <c r="BP93" i="20"/>
  <c r="A93" i="20" s="1"/>
  <c r="BQ23" i="20"/>
  <c r="BP205" i="20"/>
  <c r="A205" i="20" s="1"/>
  <c r="BP189" i="20"/>
  <c r="A189" i="20" s="1"/>
  <c r="BP173" i="20"/>
  <c r="A173" i="20" s="1"/>
  <c r="BP77" i="20"/>
  <c r="A77" i="20" s="1"/>
  <c r="BQ31" i="20"/>
  <c r="BP29" i="20"/>
  <c r="A29" i="20" s="1"/>
  <c r="BT26" i="20"/>
  <c r="BZ26" i="20" s="1"/>
  <c r="BP200" i="20"/>
  <c r="A200" i="20" s="1"/>
  <c r="BP184" i="20"/>
  <c r="A184" i="20" s="1"/>
  <c r="BP136" i="20"/>
  <c r="A136" i="20" s="1"/>
  <c r="BP64" i="20"/>
  <c r="A64" i="20" s="1"/>
  <c r="BP48" i="20"/>
  <c r="A48" i="20" s="1"/>
  <c r="BP32" i="20"/>
  <c r="A32" i="20" s="1"/>
  <c r="BT205" i="20"/>
  <c r="BZ205" i="20" s="1"/>
  <c r="BP197" i="20"/>
  <c r="A197" i="20" s="1"/>
  <c r="BP193" i="20"/>
  <c r="A193" i="20" s="1"/>
  <c r="BQ178" i="20"/>
  <c r="BQ161" i="20"/>
  <c r="BP160" i="20"/>
  <c r="A160" i="20" s="1"/>
  <c r="BQ154" i="20"/>
  <c r="BT153" i="20"/>
  <c r="BZ153" i="20" s="1"/>
  <c r="BT131" i="20"/>
  <c r="BZ131" i="20" s="1"/>
  <c r="BP112" i="20"/>
  <c r="A112" i="20" s="1"/>
  <c r="BT73" i="20"/>
  <c r="BZ73" i="20" s="1"/>
  <c r="BQ65" i="20"/>
  <c r="BQ57" i="20"/>
  <c r="BT28" i="20"/>
  <c r="BZ28" i="20" s="1"/>
  <c r="BQ21" i="20"/>
  <c r="BP199" i="20"/>
  <c r="A199" i="20" s="1"/>
  <c r="BP167" i="20"/>
  <c r="A167" i="20" s="1"/>
  <c r="BP159" i="20"/>
  <c r="A159" i="20" s="1"/>
  <c r="BP119" i="20"/>
  <c r="A119" i="20" s="1"/>
  <c r="BP216" i="20"/>
  <c r="A216" i="20" s="1"/>
  <c r="BP192" i="20"/>
  <c r="A192" i="20" s="1"/>
  <c r="BQ170" i="20"/>
  <c r="BP157" i="20"/>
  <c r="A157" i="20" s="1"/>
  <c r="BP152" i="20"/>
  <c r="A152" i="20" s="1"/>
  <c r="BQ126" i="20"/>
  <c r="BP117" i="20"/>
  <c r="A117" i="20" s="1"/>
  <c r="BQ98" i="20"/>
  <c r="BP80" i="20"/>
  <c r="A80" i="20" s="1"/>
  <c r="BP47" i="20"/>
  <c r="A47" i="20" s="1"/>
  <c r="BP40" i="20"/>
  <c r="A40" i="20" s="1"/>
  <c r="BP158" i="20"/>
  <c r="A158" i="20" s="1"/>
  <c r="BP134" i="20"/>
  <c r="A134" i="20" s="1"/>
  <c r="BP118" i="20"/>
  <c r="A118" i="20" s="1"/>
  <c r="BP94" i="20"/>
  <c r="A94" i="20" s="1"/>
  <c r="BP86" i="20"/>
  <c r="A86" i="20" s="1"/>
  <c r="BP62" i="20"/>
  <c r="A62" i="20" s="1"/>
  <c r="BP38" i="20"/>
  <c r="A38" i="20" s="1"/>
  <c r="BP222" i="20"/>
  <c r="A222" i="20" s="1"/>
  <c r="AH216" i="20"/>
  <c r="CA216" i="20" s="1" a="1"/>
  <c r="CA216" i="20" s="1"/>
  <c r="BP213" i="20"/>
  <c r="A213" i="20" s="1"/>
  <c r="BT207" i="20"/>
  <c r="BZ207" i="20" s="1"/>
  <c r="BP176" i="20"/>
  <c r="A176" i="20" s="1"/>
  <c r="BP150" i="20"/>
  <c r="A150" i="20" s="1"/>
  <c r="BP128" i="20"/>
  <c r="A128" i="20" s="1"/>
  <c r="BP127" i="20"/>
  <c r="A127" i="20" s="1"/>
  <c r="BP109" i="20"/>
  <c r="A109" i="20" s="1"/>
  <c r="BP103" i="20"/>
  <c r="A103" i="20" s="1"/>
  <c r="BP102" i="20"/>
  <c r="A102" i="20" s="1"/>
  <c r="BP96" i="20"/>
  <c r="A96" i="20" s="1"/>
  <c r="BP88" i="20"/>
  <c r="A88" i="20" s="1"/>
  <c r="BP70" i="20"/>
  <c r="A70" i="20" s="1"/>
  <c r="BP69" i="20"/>
  <c r="A69" i="20" s="1"/>
  <c r="BP55" i="20"/>
  <c r="A55" i="20" s="1"/>
  <c r="BP54" i="20"/>
  <c r="A54" i="20" s="1"/>
  <c r="BT34" i="20"/>
  <c r="BZ34" i="20" s="1"/>
  <c r="BP23" i="20"/>
  <c r="A23" i="20" s="1"/>
  <c r="BP204" i="20"/>
  <c r="A204" i="20" s="1"/>
  <c r="BP196" i="20"/>
  <c r="A196" i="20" s="1"/>
  <c r="BP188" i="20"/>
  <c r="A188" i="20" s="1"/>
  <c r="BP180" i="20"/>
  <c r="A180" i="20" s="1"/>
  <c r="BP172" i="20"/>
  <c r="A172" i="20" s="1"/>
  <c r="BP156" i="20"/>
  <c r="A156" i="20" s="1"/>
  <c r="BP148" i="20"/>
  <c r="A148" i="20" s="1"/>
  <c r="BP132" i="20"/>
  <c r="A132" i="20" s="1"/>
  <c r="BP124" i="20"/>
  <c r="A124" i="20" s="1"/>
  <c r="BP108" i="20"/>
  <c r="A108" i="20" s="1"/>
  <c r="BP100" i="20"/>
  <c r="A100" i="20" s="1"/>
  <c r="BP76" i="20"/>
  <c r="A76" i="20" s="1"/>
  <c r="BP68" i="20"/>
  <c r="A68" i="20" s="1"/>
  <c r="BP52" i="20"/>
  <c r="A52" i="20" s="1"/>
  <c r="BP28" i="20"/>
  <c r="A28" i="20" s="1"/>
  <c r="BP20" i="20"/>
  <c r="A20" i="20" s="1"/>
  <c r="BQ220" i="20"/>
  <c r="BQ213" i="20"/>
  <c r="BP212" i="20"/>
  <c r="A212" i="20" s="1"/>
  <c r="BT195" i="20"/>
  <c r="BZ195" i="20" s="1"/>
  <c r="BP175" i="20"/>
  <c r="A175" i="20" s="1"/>
  <c r="AH169" i="20"/>
  <c r="CA169" i="20" s="1" a="1"/>
  <c r="CA169" i="20" s="1"/>
  <c r="BP168" i="20"/>
  <c r="A168" i="20" s="1"/>
  <c r="BT155" i="20"/>
  <c r="BZ155" i="20" s="1"/>
  <c r="BQ151" i="20"/>
  <c r="BP149" i="20"/>
  <c r="A149" i="20" s="1"/>
  <c r="BP141" i="20"/>
  <c r="A141" i="20" s="1"/>
  <c r="AH141" i="20"/>
  <c r="CA141" i="20" s="1" a="1"/>
  <c r="CA141" i="20" s="1"/>
  <c r="BP140" i="20"/>
  <c r="A140" i="20" s="1"/>
  <c r="BQ125" i="20"/>
  <c r="BQ116" i="20"/>
  <c r="BT100" i="20"/>
  <c r="BZ100" i="20" s="1"/>
  <c r="BP87" i="20"/>
  <c r="A87" i="20" s="1"/>
  <c r="BP79" i="20"/>
  <c r="A79" i="20" s="1"/>
  <c r="BT78" i="20"/>
  <c r="BZ78" i="20" s="1"/>
  <c r="BP53" i="20"/>
  <c r="A53" i="20" s="1"/>
  <c r="BP22" i="20"/>
  <c r="A22" i="20" s="1"/>
  <c r="BP16" i="20"/>
  <c r="A16" i="20" s="1"/>
  <c r="BP211" i="20"/>
  <c r="A211" i="20" s="1"/>
  <c r="BP203" i="20"/>
  <c r="A203" i="20" s="1"/>
  <c r="BP179" i="20"/>
  <c r="A179" i="20" s="1"/>
  <c r="BP171" i="20"/>
  <c r="A171" i="20" s="1"/>
  <c r="BP139" i="20"/>
  <c r="A139" i="20" s="1"/>
  <c r="BP131" i="20"/>
  <c r="A131" i="20" s="1"/>
  <c r="BP123" i="20"/>
  <c r="A123" i="20" s="1"/>
  <c r="BP115" i="20"/>
  <c r="A115" i="20" s="1"/>
  <c r="BP83" i="20"/>
  <c r="A83" i="20" s="1"/>
  <c r="BP75" i="20"/>
  <c r="A75" i="20" s="1"/>
  <c r="BP67" i="20"/>
  <c r="A67" i="20" s="1"/>
  <c r="BP51" i="20"/>
  <c r="A51" i="20" s="1"/>
  <c r="BP27" i="20"/>
  <c r="A27" i="20" s="1"/>
  <c r="BP19" i="20"/>
  <c r="A19" i="20" s="1"/>
  <c r="BP154" i="20"/>
  <c r="A154" i="20" s="1"/>
  <c r="BP186" i="20"/>
  <c r="A186" i="20" s="1"/>
  <c r="BP146" i="20"/>
  <c r="A146" i="20" s="1"/>
  <c r="BP106" i="20"/>
  <c r="A106" i="20" s="1"/>
  <c r="BP82" i="20"/>
  <c r="A82" i="20" s="1"/>
  <c r="BP66" i="20"/>
  <c r="A66" i="20" s="1"/>
  <c r="BP226" i="20"/>
  <c r="A226" i="20" s="1"/>
  <c r="BP170" i="20"/>
  <c r="A170" i="20" s="1"/>
  <c r="BP74" i="20"/>
  <c r="A74" i="20" s="1"/>
  <c r="BP58" i="20"/>
  <c r="A58" i="20" s="1"/>
  <c r="BP18" i="20"/>
  <c r="A18" i="20" s="1"/>
  <c r="BP250" i="20"/>
  <c r="A250" i="20" s="1"/>
  <c r="BP194" i="20"/>
  <c r="A194" i="20" s="1"/>
  <c r="BP42" i="20"/>
  <c r="A42" i="20" s="1"/>
  <c r="BP242" i="20"/>
  <c r="A242" i="20" s="1"/>
  <c r="BP210" i="20"/>
  <c r="A210" i="20" s="1"/>
  <c r="BP161" i="20"/>
  <c r="A161" i="20" s="1"/>
  <c r="BP153" i="20"/>
  <c r="A153" i="20" s="1"/>
  <c r="BP49" i="20"/>
  <c r="A49" i="20" s="1"/>
  <c r="BP201" i="20"/>
  <c r="A201" i="20" s="1"/>
  <c r="BP185" i="20"/>
  <c r="A185" i="20" s="1"/>
  <c r="BP145" i="20"/>
  <c r="A145" i="20" s="1"/>
  <c r="BP81" i="20"/>
  <c r="A81" i="20" s="1"/>
  <c r="BP169" i="20"/>
  <c r="A169" i="20" s="1"/>
  <c r="BP73" i="20"/>
  <c r="A73" i="20" s="1"/>
  <c r="BP57" i="20"/>
  <c r="A57" i="20" s="1"/>
  <c r="BP225" i="20"/>
  <c r="A225" i="20" s="1"/>
  <c r="BP217" i="20"/>
  <c r="A217" i="20" s="1"/>
  <c r="BP241" i="20"/>
  <c r="A241" i="20" s="1"/>
  <c r="BP209" i="20"/>
  <c r="A209" i="20" s="1"/>
  <c r="AM235" i="20"/>
  <c r="CB235" i="20" s="1" a="1"/>
  <c r="CB235" i="20" s="1"/>
  <c r="BT250" i="20"/>
  <c r="BZ250" i="20" s="1"/>
  <c r="BQ217" i="20"/>
  <c r="BQ216" i="20"/>
  <c r="BQ186" i="20"/>
  <c r="BQ185" i="20"/>
  <c r="BQ182" i="20"/>
  <c r="BQ179" i="20"/>
  <c r="BT166" i="20"/>
  <c r="BZ166" i="20" s="1"/>
  <c r="BQ164" i="20"/>
  <c r="BQ150" i="20"/>
  <c r="BT146" i="20"/>
  <c r="BZ146" i="20" s="1"/>
  <c r="BT122" i="20"/>
  <c r="BZ122" i="20" s="1"/>
  <c r="BQ108" i="20"/>
  <c r="BT49" i="20"/>
  <c r="BZ49" i="20" s="1"/>
  <c r="BQ17" i="20"/>
  <c r="BT230" i="20"/>
  <c r="BZ230" i="20" s="1"/>
  <c r="BT221" i="20"/>
  <c r="BZ221" i="20" s="1"/>
  <c r="BT198" i="20"/>
  <c r="BZ198" i="20" s="1"/>
  <c r="BT92" i="20"/>
  <c r="BZ92" i="20" s="1"/>
  <c r="AH227" i="20"/>
  <c r="CA227" i="20" s="1" a="1"/>
  <c r="CA227" i="20" s="1"/>
  <c r="BQ224" i="20"/>
  <c r="BT170" i="20"/>
  <c r="BZ170" i="20" s="1"/>
  <c r="BT141" i="20"/>
  <c r="BZ141" i="20" s="1"/>
  <c r="BT116" i="20"/>
  <c r="BZ116" i="20" s="1"/>
  <c r="BT104" i="20"/>
  <c r="BZ104" i="20" s="1"/>
  <c r="BQ51" i="20"/>
  <c r="BQ45" i="20"/>
  <c r="BQ245" i="20"/>
  <c r="BT225" i="20"/>
  <c r="BZ225" i="20" s="1"/>
  <c r="BQ180" i="20"/>
  <c r="BQ162" i="20"/>
  <c r="BT237" i="20"/>
  <c r="BZ237" i="20" s="1"/>
  <c r="BQ218" i="20"/>
  <c r="BT167" i="20"/>
  <c r="BZ167" i="20" s="1"/>
  <c r="BQ103" i="20"/>
  <c r="BQ74" i="20"/>
  <c r="BT64" i="20"/>
  <c r="BZ64" i="20" s="1"/>
  <c r="BQ61" i="20"/>
  <c r="BQ20" i="20"/>
  <c r="BT238" i="20"/>
  <c r="BZ238" i="20" s="1"/>
  <c r="BQ236" i="20"/>
  <c r="BT235" i="20"/>
  <c r="BZ235" i="20" s="1"/>
  <c r="BQ226" i="20"/>
  <c r="BT218" i="20"/>
  <c r="BZ218" i="20" s="1"/>
  <c r="BZ216" i="20"/>
  <c r="AH213" i="20"/>
  <c r="CA213" i="20" s="1" a="1"/>
  <c r="CA213" i="20" s="1"/>
  <c r="AH209" i="20"/>
  <c r="CA209" i="20" s="1" a="1"/>
  <c r="CA209" i="20" s="1"/>
  <c r="BQ183" i="20"/>
  <c r="BT152" i="20"/>
  <c r="BZ152" i="20" s="1"/>
  <c r="BQ146" i="20"/>
  <c r="BT144" i="20"/>
  <c r="BZ144" i="20" s="1"/>
  <c r="BQ143" i="20"/>
  <c r="BT123" i="20"/>
  <c r="BZ123" i="20" s="1"/>
  <c r="BT120" i="20"/>
  <c r="BZ120" i="20" s="1"/>
  <c r="BT119" i="20"/>
  <c r="BQ107" i="20"/>
  <c r="BT101" i="20"/>
  <c r="BZ101" i="20" s="1"/>
  <c r="BQ95" i="20"/>
  <c r="BT76" i="20"/>
  <c r="BZ76" i="20" s="1"/>
  <c r="BQ68" i="20"/>
  <c r="BQ54" i="20"/>
  <c r="BQ248" i="20"/>
  <c r="BT233" i="20"/>
  <c r="BZ233" i="20" s="1"/>
  <c r="AH182" i="20"/>
  <c r="CA182" i="20" s="1" a="1"/>
  <c r="CA182" i="20" s="1"/>
  <c r="BT150" i="20"/>
  <c r="BZ150" i="20" s="1"/>
  <c r="AM52" i="20"/>
  <c r="CB52" i="20" s="1" a="1"/>
  <c r="CB52" i="20" s="1"/>
  <c r="BT25" i="20"/>
  <c r="BZ25" i="20" s="1"/>
  <c r="BQ242" i="20"/>
  <c r="BQ228" i="20"/>
  <c r="BT214" i="20"/>
  <c r="BZ214" i="20" s="1"/>
  <c r="BQ200" i="20"/>
  <c r="BQ194" i="20"/>
  <c r="BT192" i="20"/>
  <c r="BZ192" i="20" s="1"/>
  <c r="BQ174" i="20"/>
  <c r="AH172" i="20"/>
  <c r="CA172" i="20" s="1" a="1"/>
  <c r="CA172" i="20" s="1"/>
  <c r="BQ171" i="20"/>
  <c r="BQ166" i="20"/>
  <c r="BT154" i="20"/>
  <c r="BZ154" i="20" s="1"/>
  <c r="BT135" i="20"/>
  <c r="BZ135" i="20" s="1"/>
  <c r="AH134" i="20"/>
  <c r="CA134" i="20" s="1" a="1"/>
  <c r="CA134" i="20" s="1"/>
  <c r="BT108" i="20"/>
  <c r="BZ108" i="20" s="1"/>
  <c r="AH80" i="20"/>
  <c r="CA80" i="20" s="1" a="1"/>
  <c r="CA80" i="20" s="1"/>
  <c r="BT74" i="20"/>
  <c r="BZ74" i="20" s="1"/>
  <c r="BT52" i="20"/>
  <c r="BZ52" i="20" s="1"/>
  <c r="BT46" i="20"/>
  <c r="BZ46" i="20" s="1"/>
  <c r="BQ33" i="20"/>
  <c r="BT29" i="20"/>
  <c r="BZ29" i="20" s="1"/>
  <c r="BZ21" i="20"/>
  <c r="BT227" i="20"/>
  <c r="BZ227" i="20" s="1"/>
  <c r="AH211" i="20"/>
  <c r="CA211" i="20" s="1" a="1"/>
  <c r="CA211" i="20" s="1"/>
  <c r="BQ210" i="20"/>
  <c r="BT188" i="20"/>
  <c r="BZ188" i="20" s="1"/>
  <c r="BT157" i="20"/>
  <c r="BZ157" i="20" s="1"/>
  <c r="BQ147" i="20"/>
  <c r="BQ133" i="20"/>
  <c r="BT127" i="20"/>
  <c r="BZ127" i="20" s="1"/>
  <c r="BT118" i="20"/>
  <c r="BZ118" i="20" s="1"/>
  <c r="BQ100" i="20"/>
  <c r="BT96" i="20"/>
  <c r="BZ96" i="20" s="1"/>
  <c r="BQ92" i="20"/>
  <c r="BQ89" i="20"/>
  <c r="BQ80" i="20"/>
  <c r="BQ56" i="20"/>
  <c r="AH51" i="20"/>
  <c r="CA51" i="20" s="1" a="1"/>
  <c r="CA51" i="20" s="1"/>
  <c r="AH49" i="20"/>
  <c r="CA49" i="20" s="1" a="1"/>
  <c r="CA49" i="20" s="1"/>
  <c r="BT31" i="20"/>
  <c r="BZ31" i="20" s="1"/>
  <c r="BT22" i="20"/>
  <c r="BZ22" i="20" s="1"/>
  <c r="BZ241" i="20"/>
  <c r="AH136" i="20"/>
  <c r="CA136" i="20" s="1" a="1"/>
  <c r="CA136" i="20" s="1"/>
  <c r="AH133" i="20"/>
  <c r="CA133" i="20" s="1" a="1"/>
  <c r="CA133" i="20" s="1"/>
  <c r="BQ234" i="20"/>
  <c r="BQ212" i="20"/>
  <c r="BQ208" i="20"/>
  <c r="BT191" i="20"/>
  <c r="BZ191" i="20" s="1"/>
  <c r="BQ169" i="20"/>
  <c r="BQ163" i="20"/>
  <c r="BT160" i="20"/>
  <c r="BZ160" i="20" s="1"/>
  <c r="BT156" i="20"/>
  <c r="BZ156" i="20" s="1"/>
  <c r="AH140" i="20"/>
  <c r="CA140" i="20" s="1" a="1"/>
  <c r="CA140" i="20" s="1"/>
  <c r="AM121" i="20"/>
  <c r="CB121" i="20" s="1" a="1"/>
  <c r="CB121" i="20" s="1"/>
  <c r="BT88" i="20"/>
  <c r="BZ88" i="20" s="1"/>
  <c r="BT77" i="20"/>
  <c r="BZ77" i="20" s="1"/>
  <c r="BT72" i="20"/>
  <c r="BZ72" i="20" s="1"/>
  <c r="BQ50" i="20"/>
  <c r="BQ43" i="20"/>
  <c r="BQ36" i="20"/>
  <c r="BT30" i="20"/>
  <c r="BZ30" i="20" s="1"/>
  <c r="AH28" i="20"/>
  <c r="CA28" i="20" s="1" a="1"/>
  <c r="CA28" i="20" s="1"/>
  <c r="AH152" i="20"/>
  <c r="CA152" i="20" s="1" a="1"/>
  <c r="CA152" i="20" s="1"/>
  <c r="AM68" i="20"/>
  <c r="CB68" i="20" s="1" a="1"/>
  <c r="CB68" i="20" s="1"/>
  <c r="AH33" i="20"/>
  <c r="CA33" i="20" s="1" a="1"/>
  <c r="CA33" i="20" s="1"/>
  <c r="AH223" i="20"/>
  <c r="CA223" i="20" s="1" a="1"/>
  <c r="CA223" i="20" s="1"/>
  <c r="AH215" i="20"/>
  <c r="CA215" i="20" s="1" a="1"/>
  <c r="CA215" i="20" s="1"/>
  <c r="AH191" i="20"/>
  <c r="CA191" i="20" s="1" a="1"/>
  <c r="CA191" i="20" s="1"/>
  <c r="AH151" i="20"/>
  <c r="CA151" i="20" s="1" a="1"/>
  <c r="CA151" i="20" s="1"/>
  <c r="AH143" i="20"/>
  <c r="CA143" i="20" s="1" a="1"/>
  <c r="CA143" i="20" s="1"/>
  <c r="AM95" i="20"/>
  <c r="CB95" i="20" s="1" a="1"/>
  <c r="CB95" i="20" s="1"/>
  <c r="AH71" i="20"/>
  <c r="CA71" i="20" s="1" a="1"/>
  <c r="CA71" i="20" s="1"/>
  <c r="AH63" i="20"/>
  <c r="CA63" i="20" s="1" a="1"/>
  <c r="CA63" i="20" s="1"/>
  <c r="BT245" i="20"/>
  <c r="BZ245" i="20" s="1"/>
  <c r="BT243" i="20"/>
  <c r="BZ243" i="20" s="1"/>
  <c r="AM236" i="20"/>
  <c r="CB236" i="20" s="1" a="1"/>
  <c r="CB236" i="20" s="1"/>
  <c r="AM232" i="20"/>
  <c r="CB232" i="20" s="1" a="1"/>
  <c r="CB232" i="20" s="1"/>
  <c r="AH220" i="20"/>
  <c r="CA220" i="20" s="1" a="1"/>
  <c r="CA220" i="20" s="1"/>
  <c r="BT219" i="20"/>
  <c r="BZ219" i="20" s="1"/>
  <c r="AH202" i="20"/>
  <c r="CA202" i="20" s="1" a="1"/>
  <c r="CA202" i="20" s="1"/>
  <c r="AH192" i="20"/>
  <c r="CA192" i="20" s="1" a="1"/>
  <c r="CA192" i="20" s="1"/>
  <c r="BT171" i="20"/>
  <c r="BZ171" i="20" s="1"/>
  <c r="BT162" i="20"/>
  <c r="BZ162" i="20" s="1"/>
  <c r="AH162" i="20"/>
  <c r="CA162" i="20" s="1" a="1"/>
  <c r="CA162" i="20" s="1"/>
  <c r="BT159" i="20"/>
  <c r="BZ159" i="20" s="1"/>
  <c r="BQ158" i="20"/>
  <c r="BT143" i="20"/>
  <c r="BZ143" i="20" s="1"/>
  <c r="BQ142" i="20"/>
  <c r="AM142" i="20"/>
  <c r="CB142" i="20" s="1" a="1"/>
  <c r="CB142" i="20" s="1"/>
  <c r="BQ135" i="20"/>
  <c r="BT134" i="20"/>
  <c r="BZ134" i="20" s="1"/>
  <c r="BT125" i="20"/>
  <c r="BZ125" i="20" s="1"/>
  <c r="BQ123" i="20"/>
  <c r="BQ122" i="20"/>
  <c r="AH106" i="20"/>
  <c r="CA106" i="20" s="1" a="1"/>
  <c r="CA106" i="20" s="1"/>
  <c r="AM106" i="20"/>
  <c r="CB106" i="20" s="1" a="1"/>
  <c r="CB106" i="20" s="1"/>
  <c r="BQ96" i="20"/>
  <c r="BQ87" i="20"/>
  <c r="BQ79" i="20"/>
  <c r="BT65" i="20"/>
  <c r="BZ65" i="20" s="1"/>
  <c r="BT61" i="20"/>
  <c r="BZ61" i="20" s="1"/>
  <c r="BT40" i="20"/>
  <c r="BZ40" i="20" s="1"/>
  <c r="BQ34" i="20"/>
  <c r="BT222" i="20"/>
  <c r="BZ222" i="20" s="1"/>
  <c r="BT220" i="20"/>
  <c r="BZ220" i="20" s="1"/>
  <c r="AM208" i="20"/>
  <c r="CB208" i="20" s="1" a="1"/>
  <c r="CB208" i="20" s="1"/>
  <c r="BQ206" i="20"/>
  <c r="BT202" i="20"/>
  <c r="BZ202" i="20" s="1"/>
  <c r="BT200" i="20"/>
  <c r="BZ200" i="20" s="1"/>
  <c r="BT199" i="20"/>
  <c r="BZ199" i="20" s="1"/>
  <c r="BT193" i="20"/>
  <c r="BZ193" i="20" s="1"/>
  <c r="AM184" i="20"/>
  <c r="CB184" i="20" s="1" a="1"/>
  <c r="CB184" i="20" s="1"/>
  <c r="AH180" i="20"/>
  <c r="CA180" i="20" s="1" a="1"/>
  <c r="CA180" i="20" s="1"/>
  <c r="BT178" i="20"/>
  <c r="BZ178" i="20" s="1"/>
  <c r="BT164" i="20"/>
  <c r="BZ164" i="20" s="1"/>
  <c r="BQ160" i="20"/>
  <c r="AH157" i="20"/>
  <c r="CA157" i="20" s="1" a="1"/>
  <c r="CA157" i="20" s="1"/>
  <c r="BQ152" i="20"/>
  <c r="BT149" i="20"/>
  <c r="BZ149" i="20" s="1"/>
  <c r="AM134" i="20"/>
  <c r="CB134" i="20" s="1" a="1"/>
  <c r="CB134" i="20" s="1"/>
  <c r="BQ131" i="20"/>
  <c r="BT130" i="20"/>
  <c r="BZ130" i="20" s="1"/>
  <c r="AM130" i="20"/>
  <c r="CB130" i="20" s="1" a="1"/>
  <c r="CB130" i="20" s="1"/>
  <c r="AH122" i="20"/>
  <c r="CA122" i="20" s="1" a="1"/>
  <c r="CA122" i="20" s="1"/>
  <c r="BQ120" i="20"/>
  <c r="AM116" i="20"/>
  <c r="CB116" i="20" s="1" a="1"/>
  <c r="CB116" i="20" s="1"/>
  <c r="AH108" i="20"/>
  <c r="CA108" i="20" s="1" a="1"/>
  <c r="CA108" i="20" s="1"/>
  <c r="BT106" i="20"/>
  <c r="BZ106" i="20" s="1"/>
  <c r="BT99" i="20"/>
  <c r="BZ99" i="20" s="1"/>
  <c r="BT87" i="20"/>
  <c r="BZ87" i="20" s="1"/>
  <c r="BT79" i="20"/>
  <c r="BZ79" i="20" s="1"/>
  <c r="AH48" i="20"/>
  <c r="CA48" i="20" s="1" a="1"/>
  <c r="CA48" i="20" s="1"/>
  <c r="AM44" i="20"/>
  <c r="CB44" i="20" s="1" a="1"/>
  <c r="CB44" i="20" s="1"/>
  <c r="BT36" i="20"/>
  <c r="BZ36" i="20" s="1"/>
  <c r="BT32" i="20"/>
  <c r="BZ32" i="20" s="1"/>
  <c r="BQ27" i="20"/>
  <c r="AH25" i="20"/>
  <c r="CA25" i="20" s="1" a="1"/>
  <c r="CA25" i="20" s="1"/>
  <c r="AM228" i="20"/>
  <c r="CB228" i="20" s="1" a="1"/>
  <c r="CB228" i="20" s="1"/>
  <c r="AH125" i="20"/>
  <c r="CA125" i="20" s="1" a="1"/>
  <c r="CA125" i="20" s="1"/>
  <c r="BT33" i="20"/>
  <c r="BZ33" i="20" s="1"/>
  <c r="BQ249" i="20"/>
  <c r="AM249" i="20"/>
  <c r="CB249" i="20" s="1" a="1"/>
  <c r="CB249" i="20" s="1"/>
  <c r="AH246" i="20"/>
  <c r="CA246" i="20" s="1" a="1"/>
  <c r="CA246" i="20" s="1"/>
  <c r="AH243" i="20"/>
  <c r="CA243" i="20" s="1" a="1"/>
  <c r="CA243" i="20" s="1"/>
  <c r="AH232" i="20"/>
  <c r="CA232" i="20" s="1" a="1"/>
  <c r="CA232" i="20" s="1"/>
  <c r="BQ230" i="20"/>
  <c r="BQ229" i="20"/>
  <c r="BT210" i="20"/>
  <c r="BZ210" i="20" s="1"/>
  <c r="AM206" i="20"/>
  <c r="CB206" i="20" s="1" a="1"/>
  <c r="CB206" i="20" s="1"/>
  <c r="BT203" i="20"/>
  <c r="BZ203" i="20" s="1"/>
  <c r="AH193" i="20"/>
  <c r="CA193" i="20" s="1" a="1"/>
  <c r="CA193" i="20" s="1"/>
  <c r="BQ192" i="20"/>
  <c r="AH170" i="20"/>
  <c r="CA170" i="20" s="1" a="1"/>
  <c r="CA170" i="20" s="1"/>
  <c r="AM162" i="20"/>
  <c r="CB162" i="20" s="1" a="1"/>
  <c r="CB162" i="20" s="1"/>
  <c r="AH142" i="20"/>
  <c r="CA142" i="20" s="1" a="1"/>
  <c r="CA142" i="20" s="1"/>
  <c r="BQ141" i="20"/>
  <c r="AM141" i="20"/>
  <c r="CB141" i="20" s="1" a="1"/>
  <c r="CB141" i="20" s="1"/>
  <c r="AM126" i="20"/>
  <c r="CB126" i="20" s="1" a="1"/>
  <c r="CB126" i="20" s="1"/>
  <c r="AH109" i="20"/>
  <c r="CA109" i="20" s="1" a="1"/>
  <c r="CA109" i="20" s="1"/>
  <c r="BQ88" i="20"/>
  <c r="BT80" i="20"/>
  <c r="BZ80" i="20" s="1"/>
  <c r="AM80" i="20"/>
  <c r="CB80" i="20" s="1" a="1"/>
  <c r="CB80" i="20" s="1"/>
  <c r="BT60" i="20"/>
  <c r="BZ60" i="20" s="1"/>
  <c r="BT57" i="20"/>
  <c r="BZ57" i="20" s="1"/>
  <c r="AH53" i="20"/>
  <c r="CA53" i="20" s="1" a="1"/>
  <c r="CA53" i="20" s="1"/>
  <c r="BT20" i="20"/>
  <c r="BZ20" i="20" s="1"/>
  <c r="AH20" i="20"/>
  <c r="CA20" i="20" s="1" a="1"/>
  <c r="CA20" i="20" s="1"/>
  <c r="AH35" i="20"/>
  <c r="CA35" i="20" s="1" a="1"/>
  <c r="CA35" i="20" s="1"/>
  <c r="AM248" i="20"/>
  <c r="CB248" i="20" s="1" a="1"/>
  <c r="CB248" i="20" s="1"/>
  <c r="AM230" i="20"/>
  <c r="CB230" i="20" s="1" a="1"/>
  <c r="CB230" i="20" s="1"/>
  <c r="AM43" i="20"/>
  <c r="CB43" i="20" s="1" a="1"/>
  <c r="CB43" i="20" s="1"/>
  <c r="BT249" i="20"/>
  <c r="BZ249" i="20" s="1"/>
  <c r="BT244" i="20"/>
  <c r="BZ244" i="20" s="1"/>
  <c r="BQ243" i="20"/>
  <c r="BQ241" i="20"/>
  <c r="AM241" i="20"/>
  <c r="CB241" i="20" s="1" a="1"/>
  <c r="CB241" i="20" s="1"/>
  <c r="AH237" i="20"/>
  <c r="CA237" i="20" s="1" a="1"/>
  <c r="CA237" i="20" s="1"/>
  <c r="AM237" i="20"/>
  <c r="CB237" i="20" s="1" a="1"/>
  <c r="CB237" i="20" s="1"/>
  <c r="AH235" i="20"/>
  <c r="CA235" i="20" s="1" a="1"/>
  <c r="CA235" i="20" s="1"/>
  <c r="BQ222" i="20"/>
  <c r="AM212" i="20"/>
  <c r="CB212" i="20" s="1" a="1"/>
  <c r="CB212" i="20" s="1"/>
  <c r="AH161" i="20"/>
  <c r="CA161" i="20" s="1" a="1"/>
  <c r="CA161" i="20" s="1"/>
  <c r="AM133" i="20"/>
  <c r="CB133" i="20" s="1" a="1"/>
  <c r="CB133" i="20" s="1"/>
  <c r="AM104" i="20"/>
  <c r="CB104" i="20" s="1" a="1"/>
  <c r="CB104" i="20" s="1"/>
  <c r="AM81" i="20"/>
  <c r="CB81" i="20" s="1" a="1"/>
  <c r="CB81" i="20" s="1"/>
  <c r="BQ77" i="20"/>
  <c r="AM21" i="20"/>
  <c r="CB21" i="20" s="1" a="1"/>
  <c r="CB21" i="20" s="1"/>
  <c r="AM245" i="20"/>
  <c r="CB245" i="20" s="1" a="1"/>
  <c r="CB245" i="20" s="1"/>
  <c r="CC245" i="20" s="1" a="1"/>
  <c r="CC245" i="20" s="1"/>
  <c r="CE245" i="20" s="1" a="1"/>
  <c r="CE245" i="20" s="1"/>
  <c r="AH240" i="20"/>
  <c r="CA240" i="20" s="1" a="1"/>
  <c r="CA240" i="20" s="1"/>
  <c r="AH230" i="20"/>
  <c r="CA230" i="20" s="1" a="1"/>
  <c r="CA230" i="20" s="1"/>
  <c r="BQ237" i="20"/>
  <c r="BZ206" i="20"/>
  <c r="AM194" i="20"/>
  <c r="CB194" i="20" s="1" a="1"/>
  <c r="CB194" i="20" s="1"/>
  <c r="AM192" i="20"/>
  <c r="CB192" i="20" s="1" a="1"/>
  <c r="CB192" i="20" s="1"/>
  <c r="BT177" i="20"/>
  <c r="BZ177" i="20" s="1"/>
  <c r="AH177" i="20"/>
  <c r="CA177" i="20" s="1" a="1"/>
  <c r="CA177" i="20" s="1"/>
  <c r="AH166" i="20"/>
  <c r="CA166" i="20" s="1" a="1"/>
  <c r="CA166" i="20" s="1"/>
  <c r="AH155" i="20"/>
  <c r="CA155" i="20" s="1" a="1"/>
  <c r="CA155" i="20" s="1"/>
  <c r="AH148" i="20"/>
  <c r="CA148" i="20" s="1" a="1"/>
  <c r="CA148" i="20" s="1"/>
  <c r="AH115" i="20"/>
  <c r="CA115" i="20" s="1" a="1"/>
  <c r="CA115" i="20" s="1"/>
  <c r="AM115" i="20"/>
  <c r="CB115" i="20" s="1" a="1"/>
  <c r="CB115" i="20" s="1"/>
  <c r="AH78" i="20"/>
  <c r="CA78" i="20" s="1" a="1"/>
  <c r="CA78" i="20" s="1"/>
  <c r="AH74" i="20"/>
  <c r="CA74" i="20" s="1" a="1"/>
  <c r="CA74" i="20" s="1"/>
  <c r="BQ73" i="20"/>
  <c r="BT68" i="20"/>
  <c r="BZ68" i="20" s="1"/>
  <c r="BT59" i="20"/>
  <c r="BZ59" i="20" s="1"/>
  <c r="AH47" i="20"/>
  <c r="CA47" i="20" s="1" a="1"/>
  <c r="CA47" i="20" s="1"/>
  <c r="BQ29" i="20"/>
  <c r="BQ28" i="20"/>
  <c r="BQ19" i="20"/>
  <c r="AM61" i="20"/>
  <c r="CB61" i="20" s="1" a="1"/>
  <c r="CB61" i="20" s="1"/>
  <c r="AM222" i="20"/>
  <c r="CB222" i="20" s="1" a="1"/>
  <c r="CB222" i="20" s="1"/>
  <c r="BQ246" i="20"/>
  <c r="BQ238" i="20"/>
  <c r="BQ232" i="20"/>
  <c r="AH212" i="20"/>
  <c r="CA212" i="20" s="1" a="1"/>
  <c r="CA212" i="20" s="1"/>
  <c r="AM209" i="20"/>
  <c r="CB209" i="20" s="1" a="1"/>
  <c r="CB209" i="20" s="1"/>
  <c r="BQ207" i="20"/>
  <c r="AH205" i="20"/>
  <c r="CA205" i="20" s="1" a="1"/>
  <c r="CA205" i="20" s="1"/>
  <c r="BQ198" i="20"/>
  <c r="AM181" i="20"/>
  <c r="CB181" i="20" s="1" a="1"/>
  <c r="CB181" i="20" s="1"/>
  <c r="BT179" i="20"/>
  <c r="BZ179" i="20" s="1"/>
  <c r="BT174" i="20"/>
  <c r="BZ174" i="20" s="1"/>
  <c r="BT169" i="20"/>
  <c r="BZ169" i="20" s="1"/>
  <c r="BT163" i="20"/>
  <c r="BZ163" i="20" s="1"/>
  <c r="AH160" i="20"/>
  <c r="CA160" i="20" s="1" a="1"/>
  <c r="CA160" i="20" s="1"/>
  <c r="AH146" i="20"/>
  <c r="CA146" i="20" s="1" a="1"/>
  <c r="CA146" i="20" s="1"/>
  <c r="BQ139" i="20"/>
  <c r="BQ134" i="20"/>
  <c r="BT133" i="20"/>
  <c r="BZ133" i="20" s="1"/>
  <c r="BQ127" i="20"/>
  <c r="BT126" i="20"/>
  <c r="BZ126" i="20" s="1"/>
  <c r="AM125" i="20"/>
  <c r="CB125" i="20" s="1" a="1"/>
  <c r="CB125" i="20" s="1"/>
  <c r="AH123" i="20"/>
  <c r="CA123" i="20" s="1" a="1"/>
  <c r="CA123" i="20" s="1"/>
  <c r="BT117" i="20"/>
  <c r="BZ117" i="20" s="1"/>
  <c r="BT110" i="20"/>
  <c r="BZ110" i="20" s="1"/>
  <c r="BQ109" i="20"/>
  <c r="BT98" i="20"/>
  <c r="BZ98" i="20" s="1"/>
  <c r="AH21" i="20"/>
  <c r="CA21" i="20" s="1" a="1"/>
  <c r="CA21" i="20" s="1"/>
  <c r="AH250" i="20"/>
  <c r="CA250" i="20" s="1" a="1"/>
  <c r="CA250" i="20" s="1"/>
  <c r="AH239" i="20"/>
  <c r="CA239" i="20" s="1" a="1"/>
  <c r="CA239" i="20" s="1"/>
  <c r="AM186" i="20"/>
  <c r="CB186" i="20" s="1" a="1"/>
  <c r="CB186" i="20" s="1"/>
  <c r="AM170" i="20"/>
  <c r="CB170" i="20" s="1" a="1"/>
  <c r="CB170" i="20" s="1"/>
  <c r="AH154" i="20"/>
  <c r="CA154" i="20" s="1" a="1"/>
  <c r="CA154" i="20" s="1"/>
  <c r="AH94" i="20"/>
  <c r="CA94" i="20" s="1" a="1"/>
  <c r="CA94" i="20" s="1"/>
  <c r="AM87" i="20"/>
  <c r="CB87" i="20" s="1" a="1"/>
  <c r="CB87" i="20" s="1"/>
  <c r="AM83" i="20"/>
  <c r="CB83" i="20" s="1" a="1"/>
  <c r="CB83" i="20" s="1"/>
  <c r="AM57" i="20"/>
  <c r="CB57" i="20" s="1" a="1"/>
  <c r="CB57" i="20" s="1"/>
  <c r="AH36" i="20"/>
  <c r="CA36" i="20" s="1" a="1"/>
  <c r="CA36" i="20" s="1"/>
  <c r="AH23" i="20"/>
  <c r="CA23" i="20" s="1" a="1"/>
  <c r="CA23" i="20" s="1"/>
  <c r="AH248" i="20"/>
  <c r="CA248" i="20" s="1" a="1"/>
  <c r="CA248" i="20" s="1"/>
  <c r="AM214" i="20"/>
  <c r="CB214" i="20" s="1" a="1"/>
  <c r="CB214" i="20" s="1"/>
  <c r="AH208" i="20"/>
  <c r="CA208" i="20" s="1" a="1"/>
  <c r="CA208" i="20" s="1"/>
  <c r="AH201" i="20"/>
  <c r="CA201" i="20" s="1" a="1"/>
  <c r="CA201" i="20" s="1"/>
  <c r="AH186" i="20"/>
  <c r="CA186" i="20" s="1" a="1"/>
  <c r="CA186" i="20" s="1"/>
  <c r="AH183" i="20"/>
  <c r="CA183" i="20" s="1" a="1"/>
  <c r="CA183" i="20" s="1"/>
  <c r="AM167" i="20"/>
  <c r="CB167" i="20" s="1" a="1"/>
  <c r="CB167" i="20" s="1"/>
  <c r="AM150" i="20"/>
  <c r="CB150" i="20" s="1" a="1"/>
  <c r="CB150" i="20" s="1"/>
  <c r="AM79" i="20"/>
  <c r="CB79" i="20" s="1" a="1"/>
  <c r="CB79" i="20" s="1"/>
  <c r="AM78" i="20"/>
  <c r="CB78" i="20" s="1" a="1"/>
  <c r="CB78" i="20" s="1"/>
  <c r="AM60" i="20"/>
  <c r="CB60" i="20" s="1" a="1"/>
  <c r="CB60" i="20" s="1"/>
  <c r="AM56" i="20"/>
  <c r="CB56" i="20" s="1" a="1"/>
  <c r="CB56" i="20" s="1"/>
  <c r="AM48" i="20"/>
  <c r="CB48" i="20" s="1" a="1"/>
  <c r="CB48" i="20" s="1"/>
  <c r="AH46" i="20"/>
  <c r="CA46" i="20" s="1" a="1"/>
  <c r="CA46" i="20" s="1"/>
  <c r="AH26" i="20"/>
  <c r="CA26" i="20" s="1" a="1"/>
  <c r="CA26" i="20" s="1"/>
  <c r="AH79" i="20"/>
  <c r="CA79" i="20" s="1" a="1"/>
  <c r="CA79" i="20" s="1"/>
  <c r="AM224" i="20"/>
  <c r="CB224" i="20" s="1" a="1"/>
  <c r="CB224" i="20" s="1"/>
  <c r="AH210" i="20"/>
  <c r="CA210" i="20" s="1" a="1"/>
  <c r="CA210" i="20" s="1"/>
  <c r="AH200" i="20"/>
  <c r="CA200" i="20" s="1" a="1"/>
  <c r="CA200" i="20" s="1"/>
  <c r="AM200" i="20"/>
  <c r="CB200" i="20" s="1" a="1"/>
  <c r="CB200" i="20" s="1"/>
  <c r="AH98" i="20"/>
  <c r="CA98" i="20" s="1" a="1"/>
  <c r="CA98" i="20" s="1"/>
  <c r="AM47" i="20"/>
  <c r="CB47" i="20" s="1" a="1"/>
  <c r="CB47" i="20" s="1"/>
  <c r="AH44" i="20"/>
  <c r="CA44" i="20" s="1" a="1"/>
  <c r="CA44" i="20" s="1"/>
  <c r="AH242" i="20"/>
  <c r="CA242" i="20" s="1" a="1"/>
  <c r="CA242" i="20" s="1"/>
  <c r="AM215" i="20"/>
  <c r="CB215" i="20" s="1" a="1"/>
  <c r="CB215" i="20" s="1"/>
  <c r="AM202" i="20"/>
  <c r="CB202" i="20" s="1" a="1"/>
  <c r="CB202" i="20" s="1"/>
  <c r="AH174" i="20"/>
  <c r="CA174" i="20" s="1" a="1"/>
  <c r="CA174" i="20" s="1"/>
  <c r="AH127" i="20"/>
  <c r="CA127" i="20" s="1" a="1"/>
  <c r="CA127" i="20" s="1"/>
  <c r="AM238" i="20"/>
  <c r="CB238" i="20" s="1" a="1"/>
  <c r="CB238" i="20" s="1"/>
  <c r="AM178" i="20"/>
  <c r="CB178" i="20" s="1" a="1"/>
  <c r="CB178" i="20" s="1"/>
  <c r="AH175" i="20"/>
  <c r="CA175" i="20" s="1" a="1"/>
  <c r="CA175" i="20" s="1"/>
  <c r="AM166" i="20"/>
  <c r="CB166" i="20" s="1" a="1"/>
  <c r="CB166" i="20" s="1"/>
  <c r="AH61" i="20"/>
  <c r="CA61" i="20" s="1" a="1"/>
  <c r="CA61" i="20" s="1"/>
  <c r="AH59" i="20"/>
  <c r="CA59" i="20" s="1" a="1"/>
  <c r="CA59" i="20" s="1"/>
  <c r="AH56" i="20"/>
  <c r="CA56" i="20" s="1" a="1"/>
  <c r="CA56" i="20" s="1"/>
  <c r="AM29" i="20"/>
  <c r="CB29" i="20" s="1" a="1"/>
  <c r="CB29" i="20" s="1"/>
  <c r="AM35" i="20"/>
  <c r="CB35" i="20" s="1" a="1"/>
  <c r="CB35" i="20" s="1"/>
  <c r="AH247" i="20"/>
  <c r="CA247" i="20" s="1" a="1"/>
  <c r="CA247" i="20" s="1"/>
  <c r="AH238" i="20"/>
  <c r="CA238" i="20" s="1" a="1"/>
  <c r="CA238" i="20" s="1"/>
  <c r="AH224" i="20"/>
  <c r="CA224" i="20" s="1" a="1"/>
  <c r="CA224" i="20" s="1"/>
  <c r="AH207" i="20"/>
  <c r="CA207" i="20" s="1" a="1"/>
  <c r="CA207" i="20" s="1"/>
  <c r="AH185" i="20"/>
  <c r="CA185" i="20" s="1" a="1"/>
  <c r="CA185" i="20" s="1"/>
  <c r="AM185" i="20"/>
  <c r="CB185" i="20" s="1" a="1"/>
  <c r="CB185" i="20" s="1"/>
  <c r="AM154" i="20"/>
  <c r="CB154" i="20" s="1" a="1"/>
  <c r="CB154" i="20" s="1"/>
  <c r="AM99" i="20"/>
  <c r="CB99" i="20" s="1" a="1"/>
  <c r="CB99" i="20" s="1"/>
  <c r="AM94" i="20"/>
  <c r="CB94" i="20" s="1" a="1"/>
  <c r="CB94" i="20" s="1"/>
  <c r="AH87" i="20"/>
  <c r="CA87" i="20" s="1" a="1"/>
  <c r="CA87" i="20" s="1"/>
  <c r="AM59" i="20"/>
  <c r="CB59" i="20" s="1" a="1"/>
  <c r="CB59" i="20" s="1"/>
  <c r="AH18" i="20"/>
  <c r="CA18" i="20" s="1" a="1"/>
  <c r="CA18" i="20" s="1"/>
  <c r="AM242" i="20"/>
  <c r="CB242" i="20" s="1" a="1"/>
  <c r="CB242" i="20" s="1"/>
  <c r="AM240" i="20"/>
  <c r="CB240" i="20" s="1" a="1"/>
  <c r="CB240" i="20" s="1"/>
  <c r="BZ251" i="20"/>
  <c r="AM246" i="20"/>
  <c r="CB246" i="20" s="1" a="1"/>
  <c r="CB246" i="20" s="1"/>
  <c r="AM250" i="20"/>
  <c r="CB250" i="20" s="1" a="1"/>
  <c r="CB250" i="20" s="1"/>
  <c r="AM244" i="20"/>
  <c r="CB244" i="20" s="1" a="1"/>
  <c r="CB244" i="20" s="1"/>
  <c r="BQ251" i="20"/>
  <c r="AH249" i="20"/>
  <c r="CA249" i="20" s="1" a="1"/>
  <c r="CA249" i="20" s="1"/>
  <c r="BT247" i="20"/>
  <c r="BZ247" i="20" s="1"/>
  <c r="BQ244" i="20"/>
  <c r="AH241" i="20"/>
  <c r="CA241" i="20" s="1" a="1"/>
  <c r="CA241" i="20" s="1"/>
  <c r="BT239" i="20"/>
  <c r="BZ239" i="20" s="1"/>
  <c r="AH233" i="20"/>
  <c r="CA233" i="20" s="1" a="1"/>
  <c r="CA233" i="20" s="1"/>
  <c r="AM233" i="20"/>
  <c r="CB233" i="20" s="1" a="1"/>
  <c r="CB233" i="20" s="1"/>
  <c r="AM220" i="20"/>
  <c r="CB220" i="20" s="1" a="1"/>
  <c r="CB220" i="20" s="1"/>
  <c r="AM251" i="20"/>
  <c r="CB251" i="20" s="1" a="1"/>
  <c r="CB251" i="20" s="1"/>
  <c r="BT248" i="20"/>
  <c r="BZ248" i="20" s="1"/>
  <c r="AM243" i="20"/>
  <c r="CB243" i="20" s="1" a="1"/>
  <c r="CB243" i="20" s="1"/>
  <c r="BT240" i="20"/>
  <c r="BZ240" i="20" s="1"/>
  <c r="BT229" i="20"/>
  <c r="BZ229" i="20" s="1"/>
  <c r="AM229" i="20"/>
  <c r="CB229" i="20" s="1" a="1"/>
  <c r="CB229" i="20" s="1"/>
  <c r="BT226" i="20"/>
  <c r="BZ226" i="20" s="1"/>
  <c r="AH226" i="20"/>
  <c r="CA226" i="20" s="1" a="1"/>
  <c r="CA226" i="20" s="1"/>
  <c r="AM226" i="20"/>
  <c r="CB226" i="20" s="1" a="1"/>
  <c r="CB226" i="20" s="1"/>
  <c r="BQ231" i="20"/>
  <c r="BT231" i="20"/>
  <c r="BZ231" i="20" s="1"/>
  <c r="AH229" i="20"/>
  <c r="CA229" i="20" s="1" a="1"/>
  <c r="CA229" i="20" s="1"/>
  <c r="AH244" i="20"/>
  <c r="CA244" i="20" s="1" a="1"/>
  <c r="CA244" i="20" s="1"/>
  <c r="BQ239" i="20"/>
  <c r="AH221" i="20"/>
  <c r="CA221" i="20" s="1" a="1"/>
  <c r="CA221" i="20" s="1"/>
  <c r="BQ221" i="20"/>
  <c r="AH251" i="20"/>
  <c r="CA251" i="20" s="1" a="1"/>
  <c r="CA251" i="20" s="1"/>
  <c r="BQ247" i="20"/>
  <c r="BT234" i="20"/>
  <c r="BZ234" i="20" s="1"/>
  <c r="AH234" i="20"/>
  <c r="CA234" i="20" s="1" a="1"/>
  <c r="CA234" i="20" s="1"/>
  <c r="AM234" i="20"/>
  <c r="CB234" i="20" s="1" a="1"/>
  <c r="CB234" i="20" s="1"/>
  <c r="AM231" i="20"/>
  <c r="CB231" i="20" s="1" a="1"/>
  <c r="CB231" i="20" s="1"/>
  <c r="AH231" i="20"/>
  <c r="CA231" i="20" s="1" a="1"/>
  <c r="CA231" i="20" s="1"/>
  <c r="BT228" i="20"/>
  <c r="BZ228" i="20" s="1"/>
  <c r="AH228" i="20"/>
  <c r="CA228" i="20" s="1" a="1"/>
  <c r="CA228" i="20" s="1"/>
  <c r="AH222" i="20"/>
  <c r="CA222" i="20" s="1" a="1"/>
  <c r="CA222" i="20" s="1"/>
  <c r="AM247" i="20"/>
  <c r="CB247" i="20" s="1" a="1"/>
  <c r="CB247" i="20" s="1"/>
  <c r="AM239" i="20"/>
  <c r="CB239" i="20" s="1" a="1"/>
  <c r="CB239" i="20" s="1"/>
  <c r="AH236" i="20"/>
  <c r="CA236" i="20" s="1" a="1"/>
  <c r="CA236" i="20" s="1"/>
  <c r="BQ235" i="20"/>
  <c r="AM227" i="20"/>
  <c r="CB227" i="20" s="1" a="1"/>
  <c r="CB227" i="20" s="1"/>
  <c r="BQ227" i="20"/>
  <c r="AH225" i="20"/>
  <c r="CA225" i="20" s="1" a="1"/>
  <c r="CA225" i="20" s="1"/>
  <c r="AM225" i="20"/>
  <c r="CB225" i="20" s="1" a="1"/>
  <c r="CB225" i="20" s="1"/>
  <c r="AM221" i="20"/>
  <c r="CB221" i="20" s="1" a="1"/>
  <c r="CB221" i="20" s="1"/>
  <c r="AM216" i="20"/>
  <c r="CB216" i="20" s="1" a="1"/>
  <c r="CB216" i="20" s="1"/>
  <c r="AM210" i="20"/>
  <c r="CB210" i="20" s="1" a="1"/>
  <c r="CB210" i="20" s="1"/>
  <c r="AM223" i="20"/>
  <c r="CB223" i="20" s="1" a="1"/>
  <c r="CB223" i="20" s="1"/>
  <c r="BQ219" i="20"/>
  <c r="AM217" i="20"/>
  <c r="CB217" i="20" s="1" a="1"/>
  <c r="CB217" i="20" s="1"/>
  <c r="AH198" i="20"/>
  <c r="CA198" i="20" s="1" a="1"/>
  <c r="CA198" i="20" s="1"/>
  <c r="AM198" i="20"/>
  <c r="CB198" i="20" s="1" a="1"/>
  <c r="CB198" i="20" s="1"/>
  <c r="BT223" i="20"/>
  <c r="BZ223" i="20" s="1"/>
  <c r="AM218" i="20"/>
  <c r="CB218" i="20" s="1" a="1"/>
  <c r="CB218" i="20" s="1"/>
  <c r="AH217" i="20"/>
  <c r="CA217" i="20" s="1" a="1"/>
  <c r="CA217" i="20" s="1"/>
  <c r="BT215" i="20"/>
  <c r="BZ215" i="20" s="1"/>
  <c r="BT213" i="20"/>
  <c r="BZ213" i="20" s="1"/>
  <c r="AM199" i="20"/>
  <c r="CB199" i="20" s="1" a="1"/>
  <c r="CB199" i="20" s="1"/>
  <c r="AM191" i="20"/>
  <c r="CB191" i="20" s="1" a="1"/>
  <c r="CB191" i="20" s="1"/>
  <c r="CC191" i="20" s="1" a="1"/>
  <c r="CC191" i="20" s="1"/>
  <c r="CE191" i="20" s="1" a="1"/>
  <c r="CE191" i="20" s="1"/>
  <c r="AM219" i="20"/>
  <c r="CB219" i="20" s="1" a="1"/>
  <c r="CB219" i="20" s="1"/>
  <c r="AH218" i="20"/>
  <c r="CA218" i="20" s="1" a="1"/>
  <c r="CA218" i="20" s="1"/>
  <c r="AH214" i="20"/>
  <c r="CA214" i="20" s="1" a="1"/>
  <c r="CA214" i="20" s="1"/>
  <c r="AM207" i="20"/>
  <c r="CB207" i="20" s="1" a="1"/>
  <c r="CB207" i="20" s="1"/>
  <c r="BQ205" i="20"/>
  <c r="AM205" i="20"/>
  <c r="CB205" i="20" s="1" a="1"/>
  <c r="CB205" i="20" s="1"/>
  <c r="AM188" i="20"/>
  <c r="CB188" i="20" s="1" a="1"/>
  <c r="CB188" i="20" s="1"/>
  <c r="BQ188" i="20"/>
  <c r="AH188" i="20"/>
  <c r="CA188" i="20" s="1" a="1"/>
  <c r="CA188" i="20" s="1"/>
  <c r="AH219" i="20"/>
  <c r="CA219" i="20" s="1" a="1"/>
  <c r="CA219" i="20" s="1"/>
  <c r="BT217" i="20"/>
  <c r="BZ217" i="20" s="1"/>
  <c r="BT209" i="20"/>
  <c r="BZ209" i="20" s="1"/>
  <c r="BQ209" i="20"/>
  <c r="BQ223" i="20"/>
  <c r="BQ215" i="20"/>
  <c r="AM213" i="20"/>
  <c r="CB213" i="20" s="1" a="1"/>
  <c r="CB213" i="20" s="1"/>
  <c r="AM211" i="20"/>
  <c r="CB211" i="20" s="1" a="1"/>
  <c r="CB211" i="20" s="1"/>
  <c r="AH206" i="20"/>
  <c r="CA206" i="20" s="1" a="1"/>
  <c r="CA206" i="20" s="1"/>
  <c r="CC206" i="20" s="1" a="1"/>
  <c r="CC206" i="20" s="1"/>
  <c r="CE206" i="20" s="1" a="1"/>
  <c r="CE206" i="20" s="1"/>
  <c r="AM204" i="20"/>
  <c r="CB204" i="20" s="1" a="1"/>
  <c r="CB204" i="20" s="1"/>
  <c r="AH203" i="20"/>
  <c r="CA203" i="20" s="1" a="1"/>
  <c r="CA203" i="20" s="1"/>
  <c r="AM203" i="20"/>
  <c r="CB203" i="20" s="1" a="1"/>
  <c r="CB203" i="20" s="1"/>
  <c r="BQ203" i="20"/>
  <c r="AM196" i="20"/>
  <c r="CB196" i="20" s="1" a="1"/>
  <c r="CB196" i="20" s="1"/>
  <c r="AH196" i="20"/>
  <c r="CA196" i="20" s="1" a="1"/>
  <c r="CA196" i="20" s="1"/>
  <c r="BQ196" i="20"/>
  <c r="AM193" i="20"/>
  <c r="CB193" i="20" s="1" a="1"/>
  <c r="CB193" i="20" s="1"/>
  <c r="BT201" i="20"/>
  <c r="BZ201" i="20" s="1"/>
  <c r="AM201" i="20"/>
  <c r="CB201" i="20" s="1" a="1"/>
  <c r="CB201" i="20" s="1"/>
  <c r="BQ201" i="20"/>
  <c r="AH199" i="20"/>
  <c r="CA199" i="20" s="1" a="1"/>
  <c r="CA199" i="20" s="1"/>
  <c r="BQ199" i="20"/>
  <c r="BQ197" i="20"/>
  <c r="AH197" i="20"/>
  <c r="CA197" i="20" s="1" a="1"/>
  <c r="CA197" i="20" s="1"/>
  <c r="AM197" i="20"/>
  <c r="CB197" i="20" s="1" a="1"/>
  <c r="CB197" i="20" s="1"/>
  <c r="BQ190" i="20"/>
  <c r="BT190" i="20"/>
  <c r="BZ190" i="20" s="1"/>
  <c r="AH190" i="20"/>
  <c r="CA190" i="20" s="1" a="1"/>
  <c r="CA190" i="20" s="1"/>
  <c r="BT187" i="20"/>
  <c r="BZ187" i="20" s="1"/>
  <c r="AH187" i="20"/>
  <c r="CA187" i="20" s="1" a="1"/>
  <c r="CA187" i="20" s="1"/>
  <c r="AM187" i="20"/>
  <c r="CB187" i="20" s="1" a="1"/>
  <c r="CB187" i="20" s="1"/>
  <c r="BQ187" i="20"/>
  <c r="AH204" i="20"/>
  <c r="CA204" i="20" s="1" a="1"/>
  <c r="CA204" i="20" s="1"/>
  <c r="AM182" i="20"/>
  <c r="CB182" i="20" s="1" a="1"/>
  <c r="CB182" i="20" s="1"/>
  <c r="BT173" i="20"/>
  <c r="BZ173" i="20" s="1"/>
  <c r="AH173" i="20"/>
  <c r="CA173" i="20" s="1" a="1"/>
  <c r="CA173" i="20" s="1"/>
  <c r="BQ173" i="20"/>
  <c r="BT172" i="20"/>
  <c r="BZ172" i="20" s="1"/>
  <c r="AM172" i="20"/>
  <c r="CB172" i="20" s="1" a="1"/>
  <c r="CB172" i="20" s="1"/>
  <c r="AH167" i="20"/>
  <c r="CA167" i="20" s="1" a="1"/>
  <c r="CA167" i="20" s="1"/>
  <c r="BQ167" i="20"/>
  <c r="AM158" i="20"/>
  <c r="CB158" i="20" s="1" a="1"/>
  <c r="CB158" i="20" s="1"/>
  <c r="BQ138" i="20"/>
  <c r="BT138" i="20"/>
  <c r="BZ138" i="20" s="1"/>
  <c r="BT204" i="20"/>
  <c r="BZ204" i="20" s="1"/>
  <c r="BT182" i="20"/>
  <c r="BZ182" i="20" s="1"/>
  <c r="BT181" i="20"/>
  <c r="BZ181" i="20" s="1"/>
  <c r="AH181" i="20"/>
  <c r="CA181" i="20" s="1" a="1"/>
  <c r="CA181" i="20" s="1"/>
  <c r="BQ181" i="20"/>
  <c r="BT180" i="20"/>
  <c r="BZ180" i="20" s="1"/>
  <c r="AM180" i="20"/>
  <c r="CB180" i="20" s="1" a="1"/>
  <c r="CB180" i="20" s="1"/>
  <c r="BQ175" i="20"/>
  <c r="AM173" i="20"/>
  <c r="CB173" i="20" s="1" a="1"/>
  <c r="CB173" i="20" s="1"/>
  <c r="AM169" i="20"/>
  <c r="CB169" i="20" s="1" a="1"/>
  <c r="CB169" i="20" s="1"/>
  <c r="BT129" i="20"/>
  <c r="BZ129" i="20" s="1"/>
  <c r="AH129" i="20"/>
  <c r="CA129" i="20" s="1" a="1"/>
  <c r="CA129" i="20" s="1"/>
  <c r="BQ129" i="20"/>
  <c r="AM129" i="20"/>
  <c r="CB129" i="20" s="1" a="1"/>
  <c r="CB129" i="20" s="1"/>
  <c r="AH111" i="20"/>
  <c r="CA111" i="20" s="1" a="1"/>
  <c r="CA111" i="20" s="1"/>
  <c r="BQ111" i="20"/>
  <c r="BT111" i="20"/>
  <c r="BZ111" i="20" s="1"/>
  <c r="AM111" i="20"/>
  <c r="CB111" i="20" s="1" a="1"/>
  <c r="CB111" i="20" s="1"/>
  <c r="BQ184" i="20"/>
  <c r="BT184" i="20"/>
  <c r="BZ184" i="20" s="1"/>
  <c r="BT165" i="20"/>
  <c r="BZ165" i="20" s="1"/>
  <c r="AH165" i="20"/>
  <c r="CA165" i="20" s="1" a="1"/>
  <c r="CA165" i="20" s="1"/>
  <c r="AM165" i="20"/>
  <c r="CB165" i="20" s="1" a="1"/>
  <c r="CB165" i="20" s="1"/>
  <c r="BQ165" i="20"/>
  <c r="BT128" i="20"/>
  <c r="BZ128" i="20" s="1"/>
  <c r="AM128" i="20"/>
  <c r="CB128" i="20" s="1" a="1"/>
  <c r="CB128" i="20" s="1"/>
  <c r="BQ128" i="20"/>
  <c r="AH128" i="20"/>
  <c r="CA128" i="20" s="1" a="1"/>
  <c r="CA128" i="20" s="1"/>
  <c r="AH195" i="20"/>
  <c r="AM195" i="20"/>
  <c r="CB195" i="20" s="1" a="1"/>
  <c r="CB195" i="20" s="1"/>
  <c r="AH189" i="20"/>
  <c r="CA189" i="20" s="1" a="1"/>
  <c r="CA189" i="20" s="1"/>
  <c r="BQ189" i="20"/>
  <c r="AH184" i="20"/>
  <c r="CA184" i="20" s="1" a="1"/>
  <c r="CA184" i="20" s="1"/>
  <c r="AM161" i="20"/>
  <c r="CB161" i="20" s="1" a="1"/>
  <c r="CB161" i="20" s="1"/>
  <c r="BT158" i="20"/>
  <c r="BZ158" i="20" s="1"/>
  <c r="AH149" i="20"/>
  <c r="CA149" i="20" s="1" a="1"/>
  <c r="CA149" i="20" s="1"/>
  <c r="AM149" i="20"/>
  <c r="CB149" i="20" s="1" a="1"/>
  <c r="CB149" i="20" s="1"/>
  <c r="BQ102" i="20"/>
  <c r="AM102" i="20"/>
  <c r="CB102" i="20" s="1" a="1"/>
  <c r="CB102" i="20" s="1"/>
  <c r="AH102" i="20"/>
  <c r="CA102" i="20" s="1" a="1"/>
  <c r="CA102" i="20" s="1"/>
  <c r="BQ195" i="20"/>
  <c r="AH194" i="20"/>
  <c r="CA194" i="20" s="1" a="1"/>
  <c r="CA194" i="20" s="1"/>
  <c r="AM190" i="20"/>
  <c r="CB190" i="20" s="1" a="1"/>
  <c r="CB190" i="20" s="1"/>
  <c r="AM189" i="20"/>
  <c r="CB189" i="20" s="1" a="1"/>
  <c r="CB189" i="20" s="1"/>
  <c r="BT186" i="20"/>
  <c r="BZ186" i="20" s="1"/>
  <c r="BT183" i="20"/>
  <c r="BZ183" i="20" s="1"/>
  <c r="AM183" i="20"/>
  <c r="CB183" i="20" s="1" a="1"/>
  <c r="CB183" i="20" s="1"/>
  <c r="AH178" i="20"/>
  <c r="CA178" i="20" s="1" a="1"/>
  <c r="CA178" i="20" s="1"/>
  <c r="AM176" i="20"/>
  <c r="CB176" i="20" s="1" a="1"/>
  <c r="CB176" i="20" s="1"/>
  <c r="BQ176" i="20"/>
  <c r="BT176" i="20"/>
  <c r="BZ176" i="20" s="1"/>
  <c r="AH176" i="20"/>
  <c r="CA176" i="20" s="1" a="1"/>
  <c r="CA176" i="20" s="1"/>
  <c r="AM175" i="20"/>
  <c r="CB175" i="20" s="1" a="1"/>
  <c r="CB175" i="20" s="1"/>
  <c r="AM174" i="20"/>
  <c r="CB174" i="20" s="1" a="1"/>
  <c r="CB174" i="20" s="1"/>
  <c r="AM140" i="20"/>
  <c r="CB140" i="20" s="1" a="1"/>
  <c r="CB140" i="20" s="1"/>
  <c r="BQ140" i="20"/>
  <c r="BT140" i="20"/>
  <c r="BZ140" i="20" s="1"/>
  <c r="BT175" i="20"/>
  <c r="BZ175" i="20" s="1"/>
  <c r="AH168" i="20"/>
  <c r="CA168" i="20" s="1" a="1"/>
  <c r="CA168" i="20" s="1"/>
  <c r="AM179" i="20"/>
  <c r="CB179" i="20" s="1" a="1"/>
  <c r="CB179" i="20" s="1"/>
  <c r="AM171" i="20"/>
  <c r="CB171" i="20" s="1" a="1"/>
  <c r="CB171" i="20" s="1"/>
  <c r="BT168" i="20"/>
  <c r="BZ168" i="20" s="1"/>
  <c r="AM163" i="20"/>
  <c r="CB163" i="20" s="1" a="1"/>
  <c r="CB163" i="20" s="1"/>
  <c r="AM160" i="20"/>
  <c r="CB160" i="20" s="1" a="1"/>
  <c r="CB160" i="20" s="1"/>
  <c r="BQ159" i="20"/>
  <c r="AM153" i="20"/>
  <c r="CB153" i="20" s="1" a="1"/>
  <c r="CB153" i="20" s="1"/>
  <c r="AM152" i="20"/>
  <c r="CB152" i="20" s="1" a="1"/>
  <c r="CB152" i="20" s="1"/>
  <c r="BQ149" i="20"/>
  <c r="BT147" i="20"/>
  <c r="BZ147" i="20" s="1"/>
  <c r="AH147" i="20"/>
  <c r="CA147" i="20" s="1" a="1"/>
  <c r="CA147" i="20" s="1"/>
  <c r="AM147" i="20"/>
  <c r="CB147" i="20" s="1" a="1"/>
  <c r="CB147" i="20" s="1"/>
  <c r="BQ144" i="20"/>
  <c r="AH144" i="20"/>
  <c r="CA144" i="20" s="1" a="1"/>
  <c r="CA144" i="20" s="1"/>
  <c r="BT139" i="20"/>
  <c r="BZ139" i="20" s="1"/>
  <c r="AH139" i="20"/>
  <c r="CA139" i="20" s="1" a="1"/>
  <c r="CA139" i="20" s="1"/>
  <c r="AH179" i="20"/>
  <c r="CA179" i="20" s="1" a="1"/>
  <c r="CA179" i="20" s="1"/>
  <c r="AH171" i="20"/>
  <c r="CA171" i="20" s="1" a="1"/>
  <c r="CA171" i="20" s="1"/>
  <c r="AM164" i="20"/>
  <c r="CB164" i="20" s="1" a="1"/>
  <c r="CB164" i="20" s="1"/>
  <c r="AH163" i="20"/>
  <c r="CA163" i="20" s="1" a="1"/>
  <c r="CA163" i="20" s="1"/>
  <c r="AH159" i="20"/>
  <c r="CA159" i="20" s="1" a="1"/>
  <c r="CA159" i="20" s="1"/>
  <c r="AH158" i="20"/>
  <c r="CA158" i="20" s="1" a="1"/>
  <c r="CA158" i="20" s="1"/>
  <c r="BQ157" i="20"/>
  <c r="AM144" i="20"/>
  <c r="CB144" i="20" s="1" a="1"/>
  <c r="CB144" i="20" s="1"/>
  <c r="AH138" i="20"/>
  <c r="CA138" i="20" s="1" a="1"/>
  <c r="CA138" i="20" s="1"/>
  <c r="BT137" i="20"/>
  <c r="BZ137" i="20" s="1"/>
  <c r="AH137" i="20"/>
  <c r="CA137" i="20" s="1" a="1"/>
  <c r="CA137" i="20" s="1"/>
  <c r="BQ137" i="20"/>
  <c r="BT136" i="20"/>
  <c r="BZ136" i="20" s="1"/>
  <c r="AM136" i="20"/>
  <c r="CB136" i="20" s="1" a="1"/>
  <c r="CB136" i="20" s="1"/>
  <c r="AH135" i="20"/>
  <c r="CA135" i="20" s="1" a="1"/>
  <c r="CA135" i="20" s="1"/>
  <c r="BQ112" i="20"/>
  <c r="BT112" i="20"/>
  <c r="BZ112" i="20" s="1"/>
  <c r="AH164" i="20"/>
  <c r="CA164" i="20" s="1" a="1"/>
  <c r="CA164" i="20" s="1"/>
  <c r="BT145" i="20"/>
  <c r="BZ145" i="20" s="1"/>
  <c r="AH145" i="20"/>
  <c r="CA145" i="20" s="1" a="1"/>
  <c r="CA145" i="20" s="1"/>
  <c r="BQ145" i="20"/>
  <c r="BQ168" i="20"/>
  <c r="AM157" i="20"/>
  <c r="CB157" i="20" s="1" a="1"/>
  <c r="CB157" i="20" s="1"/>
  <c r="AM155" i="20"/>
  <c r="CB155" i="20" s="1" a="1"/>
  <c r="CB155" i="20" s="1"/>
  <c r="AM148" i="20"/>
  <c r="CB148" i="20" s="1" a="1"/>
  <c r="CB148" i="20" s="1"/>
  <c r="BQ148" i="20"/>
  <c r="BT148" i="20"/>
  <c r="BZ148" i="20" s="1"/>
  <c r="AM137" i="20"/>
  <c r="CB137" i="20" s="1" a="1"/>
  <c r="CB137" i="20" s="1"/>
  <c r="AH126" i="20"/>
  <c r="CA126" i="20" s="1" a="1"/>
  <c r="CA126" i="20" s="1"/>
  <c r="AM124" i="20"/>
  <c r="CB124" i="20" s="1" a="1"/>
  <c r="CB124" i="20" s="1"/>
  <c r="BQ124" i="20"/>
  <c r="BT124" i="20"/>
  <c r="BZ124" i="20" s="1"/>
  <c r="AH124" i="20"/>
  <c r="CA124" i="20" s="1" a="1"/>
  <c r="CA124" i="20" s="1"/>
  <c r="BQ156" i="20"/>
  <c r="AH156" i="20"/>
  <c r="CA156" i="20" s="1" a="1"/>
  <c r="CA156" i="20" s="1"/>
  <c r="BT151" i="20"/>
  <c r="BZ151" i="20" s="1"/>
  <c r="AM151" i="20"/>
  <c r="CB151" i="20" s="1" a="1"/>
  <c r="CB151" i="20" s="1"/>
  <c r="AM145" i="20"/>
  <c r="CB145" i="20" s="1" a="1"/>
  <c r="CB145" i="20" s="1"/>
  <c r="AM168" i="20"/>
  <c r="CB168" i="20" s="1" a="1"/>
  <c r="CB168" i="20" s="1"/>
  <c r="AM156" i="20"/>
  <c r="CB156" i="20" s="1" a="1"/>
  <c r="CB156" i="20" s="1"/>
  <c r="AH150" i="20"/>
  <c r="CA150" i="20" s="1" a="1"/>
  <c r="CA150" i="20" s="1"/>
  <c r="AM146" i="20"/>
  <c r="CB146" i="20" s="1" a="1"/>
  <c r="CB146" i="20" s="1"/>
  <c r="AM132" i="20"/>
  <c r="CB132" i="20" s="1" a="1"/>
  <c r="CB132" i="20" s="1"/>
  <c r="BQ132" i="20"/>
  <c r="BT132" i="20"/>
  <c r="BZ132" i="20" s="1"/>
  <c r="AH132" i="20"/>
  <c r="CA132" i="20" s="1" a="1"/>
  <c r="CA132" i="20" s="1"/>
  <c r="AM122" i="20"/>
  <c r="CB122" i="20" s="1" a="1"/>
  <c r="CB122" i="20" s="1"/>
  <c r="BT121" i="20"/>
  <c r="BZ121" i="20" s="1"/>
  <c r="AH121" i="20"/>
  <c r="CA121" i="20" s="1" a="1"/>
  <c r="CA121" i="20" s="1"/>
  <c r="BQ121" i="20"/>
  <c r="AM159" i="20"/>
  <c r="CB159" i="20" s="1" a="1"/>
  <c r="CB159" i="20" s="1"/>
  <c r="AH153" i="20"/>
  <c r="CA153" i="20" s="1" a="1"/>
  <c r="CA153" i="20" s="1"/>
  <c r="BQ153" i="20"/>
  <c r="AH131" i="20"/>
  <c r="CA131" i="20" s="1" a="1"/>
  <c r="CA131" i="20" s="1"/>
  <c r="AH130" i="20"/>
  <c r="CA130" i="20" s="1" a="1"/>
  <c r="CA130" i="20" s="1"/>
  <c r="AM119" i="20"/>
  <c r="CB119" i="20" s="1" a="1"/>
  <c r="CB119" i="20" s="1"/>
  <c r="BT91" i="20"/>
  <c r="BZ91" i="20" s="1"/>
  <c r="AM91" i="20"/>
  <c r="CB91" i="20" s="1" a="1"/>
  <c r="CB91" i="20" s="1"/>
  <c r="AH91" i="20"/>
  <c r="CA91" i="20" s="1" a="1"/>
  <c r="CA91" i="20" s="1"/>
  <c r="BQ91" i="20"/>
  <c r="AM143" i="20"/>
  <c r="CB143" i="20" s="1" a="1"/>
  <c r="CB143" i="20" s="1"/>
  <c r="AM135" i="20"/>
  <c r="CB135" i="20" s="1" a="1"/>
  <c r="CB135" i="20" s="1"/>
  <c r="AM127" i="20"/>
  <c r="CB127" i="20" s="1" a="1"/>
  <c r="CB127" i="20" s="1"/>
  <c r="BQ119" i="20"/>
  <c r="AM113" i="20"/>
  <c r="CB113" i="20" s="1" a="1"/>
  <c r="CB113" i="20" s="1"/>
  <c r="AM112" i="20"/>
  <c r="CB112" i="20" s="1" a="1"/>
  <c r="CB112" i="20" s="1"/>
  <c r="BQ110" i="20"/>
  <c r="AH110" i="20"/>
  <c r="CA110" i="20" s="1" a="1"/>
  <c r="CA110" i="20" s="1"/>
  <c r="AH100" i="20"/>
  <c r="AM98" i="20"/>
  <c r="CB98" i="20" s="1" a="1"/>
  <c r="CB98" i="20" s="1"/>
  <c r="AM93" i="20"/>
  <c r="CB93" i="20" s="1" a="1"/>
  <c r="CB93" i="20" s="1"/>
  <c r="BQ93" i="20"/>
  <c r="AH93" i="20"/>
  <c r="CA93" i="20" s="1" a="1"/>
  <c r="CA93" i="20" s="1"/>
  <c r="BQ85" i="20"/>
  <c r="BT85" i="20"/>
  <c r="BZ85" i="20" s="1"/>
  <c r="AM120" i="20"/>
  <c r="CB120" i="20" s="1" a="1"/>
  <c r="CB120" i="20" s="1"/>
  <c r="BZ119" i="20"/>
  <c r="BQ114" i="20"/>
  <c r="BT114" i="20"/>
  <c r="BZ114" i="20" s="1"/>
  <c r="AH112" i="20"/>
  <c r="CA112" i="20" s="1" a="1"/>
  <c r="CA112" i="20" s="1"/>
  <c r="AM110" i="20"/>
  <c r="CB110" i="20" s="1" a="1"/>
  <c r="CB110" i="20" s="1"/>
  <c r="AH104" i="20"/>
  <c r="CA104" i="20" s="1" a="1"/>
  <c r="CA104" i="20" s="1"/>
  <c r="AM89" i="20"/>
  <c r="CB89" i="20" s="1" a="1"/>
  <c r="CB89" i="20" s="1"/>
  <c r="AH88" i="20"/>
  <c r="CA88" i="20" s="1" a="1"/>
  <c r="CA88" i="20" s="1"/>
  <c r="AM117" i="20"/>
  <c r="CB117" i="20" s="1" a="1"/>
  <c r="CB117" i="20" s="1"/>
  <c r="AM101" i="20"/>
  <c r="CB101" i="20" s="1" a="1"/>
  <c r="CB101" i="20" s="1"/>
  <c r="AM96" i="20"/>
  <c r="CB96" i="20" s="1" a="1"/>
  <c r="CB96" i="20" s="1"/>
  <c r="AM88" i="20"/>
  <c r="CB88" i="20" s="1" a="1"/>
  <c r="CB88" i="20" s="1"/>
  <c r="BT82" i="20"/>
  <c r="BZ82" i="20" s="1"/>
  <c r="AM82" i="20"/>
  <c r="CB82" i="20" s="1" a="1"/>
  <c r="CB82" i="20" s="1"/>
  <c r="AH82" i="20"/>
  <c r="CA82" i="20" s="1" a="1"/>
  <c r="CA82" i="20" s="1"/>
  <c r="BQ82" i="20"/>
  <c r="AM138" i="20"/>
  <c r="CB138" i="20" s="1" a="1"/>
  <c r="CB138" i="20" s="1"/>
  <c r="AH119" i="20"/>
  <c r="CA119" i="20" s="1" a="1"/>
  <c r="CA119" i="20" s="1"/>
  <c r="BQ118" i="20"/>
  <c r="AH118" i="20"/>
  <c r="CA118" i="20" s="1" a="1"/>
  <c r="CA118" i="20" s="1"/>
  <c r="BQ115" i="20"/>
  <c r="AH114" i="20"/>
  <c r="CA114" i="20" s="1" a="1"/>
  <c r="CA114" i="20" s="1"/>
  <c r="BQ113" i="20"/>
  <c r="AH113" i="20"/>
  <c r="CA113" i="20" s="1" a="1"/>
  <c r="CA113" i="20" s="1"/>
  <c r="AM90" i="20"/>
  <c r="CB90" i="20" s="1" a="1"/>
  <c r="CB90" i="20" s="1"/>
  <c r="BQ86" i="20"/>
  <c r="AH86" i="20"/>
  <c r="CA86" i="20" s="1" a="1"/>
  <c r="CA86" i="20" s="1"/>
  <c r="AM86" i="20"/>
  <c r="CB86" i="20" s="1" a="1"/>
  <c r="CB86" i="20" s="1"/>
  <c r="BT86" i="20"/>
  <c r="BZ86" i="20" s="1"/>
  <c r="AM139" i="20"/>
  <c r="CB139" i="20" s="1" a="1"/>
  <c r="CB139" i="20" s="1"/>
  <c r="AM131" i="20"/>
  <c r="CB131" i="20" s="1" a="1"/>
  <c r="CB131" i="20" s="1"/>
  <c r="AM123" i="20"/>
  <c r="CB123" i="20" s="1" a="1"/>
  <c r="CB123" i="20" s="1"/>
  <c r="AM118" i="20"/>
  <c r="CB118" i="20" s="1" a="1"/>
  <c r="CB118" i="20" s="1"/>
  <c r="BQ117" i="20"/>
  <c r="BZ115" i="20"/>
  <c r="AM114" i="20"/>
  <c r="CB114" i="20" s="1" a="1"/>
  <c r="CB114" i="20" s="1"/>
  <c r="BT103" i="20"/>
  <c r="BZ103" i="20" s="1"/>
  <c r="AH101" i="20"/>
  <c r="CA101" i="20" s="1" a="1"/>
  <c r="CA101" i="20" s="1"/>
  <c r="BT97" i="20"/>
  <c r="BZ97" i="20" s="1"/>
  <c r="AM97" i="20"/>
  <c r="CB97" i="20" s="1" a="1"/>
  <c r="CB97" i="20" s="1"/>
  <c r="AH97" i="20"/>
  <c r="CA97" i="20" s="1" a="1"/>
  <c r="CA97" i="20" s="1"/>
  <c r="BQ97" i="20"/>
  <c r="BT95" i="20"/>
  <c r="BZ95" i="20" s="1"/>
  <c r="AH95" i="20"/>
  <c r="CA95" i="20" s="1" a="1"/>
  <c r="CA95" i="20" s="1"/>
  <c r="AH117" i="20"/>
  <c r="CA117" i="20" s="1" a="1"/>
  <c r="CA117" i="20" s="1"/>
  <c r="AH116" i="20"/>
  <c r="CA116" i="20" s="1" a="1"/>
  <c r="CA116" i="20" s="1"/>
  <c r="BT109" i="20"/>
  <c r="BZ109" i="20" s="1"/>
  <c r="AM109" i="20"/>
  <c r="CB109" i="20" s="1" a="1"/>
  <c r="CB109" i="20" s="1"/>
  <c r="BT105" i="20"/>
  <c r="BZ105" i="20" s="1"/>
  <c r="AH105" i="20"/>
  <c r="CA105" i="20" s="1" a="1"/>
  <c r="CA105" i="20" s="1"/>
  <c r="AM105" i="20"/>
  <c r="CB105" i="20" s="1" a="1"/>
  <c r="CB105" i="20" s="1"/>
  <c r="AH103" i="20"/>
  <c r="CA103" i="20" s="1" a="1"/>
  <c r="CA103" i="20" s="1"/>
  <c r="BQ101" i="20"/>
  <c r="AH120" i="20"/>
  <c r="CA120" i="20" s="1" a="1"/>
  <c r="CA120" i="20" s="1"/>
  <c r="AH107" i="20"/>
  <c r="CA107" i="20" s="1" a="1"/>
  <c r="CA107" i="20" s="1"/>
  <c r="AM107" i="20"/>
  <c r="CB107" i="20" s="1" a="1"/>
  <c r="CB107" i="20" s="1"/>
  <c r="AM103" i="20"/>
  <c r="CB103" i="20" s="1" a="1"/>
  <c r="CB103" i="20" s="1"/>
  <c r="AH96" i="20"/>
  <c r="BT81" i="20"/>
  <c r="BZ81" i="20" s="1"/>
  <c r="AH81" i="20"/>
  <c r="CA81" i="20" s="1" a="1"/>
  <c r="CA81" i="20" s="1"/>
  <c r="BT69" i="20"/>
  <c r="BZ69" i="20" s="1"/>
  <c r="BQ69" i="20"/>
  <c r="BT90" i="20"/>
  <c r="BZ90" i="20" s="1"/>
  <c r="BQ90" i="20"/>
  <c r="AH85" i="20"/>
  <c r="CA85" i="20" s="1" a="1"/>
  <c r="CA85" i="20" s="1"/>
  <c r="BT62" i="20"/>
  <c r="BZ62" i="20" s="1"/>
  <c r="AM62" i="20"/>
  <c r="CB62" i="20" s="1" a="1"/>
  <c r="CB62" i="20" s="1"/>
  <c r="AH62" i="20"/>
  <c r="CA62" i="20" s="1" a="1"/>
  <c r="CA62" i="20" s="1"/>
  <c r="BQ62" i="20"/>
  <c r="AM108" i="20"/>
  <c r="CB108" i="20" s="1" a="1"/>
  <c r="CB108" i="20" s="1"/>
  <c r="BQ106" i="20"/>
  <c r="AH90" i="20"/>
  <c r="CA90" i="20" s="1" a="1"/>
  <c r="CA90" i="20" s="1"/>
  <c r="AM85" i="20"/>
  <c r="CB85" i="20" s="1" a="1"/>
  <c r="CB85" i="20" s="1"/>
  <c r="CC85" i="20" s="1" a="1"/>
  <c r="CC85" i="20" s="1"/>
  <c r="CE85" i="20" s="1" a="1"/>
  <c r="CE85" i="20" s="1"/>
  <c r="AH99" i="20"/>
  <c r="CA99" i="20" s="1" a="1"/>
  <c r="CA99" i="20" s="1"/>
  <c r="BQ99" i="20"/>
  <c r="BQ94" i="20"/>
  <c r="BT94" i="20"/>
  <c r="BZ94" i="20" s="1"/>
  <c r="AH83" i="20"/>
  <c r="CA83" i="20" s="1" a="1"/>
  <c r="CA83" i="20" s="1"/>
  <c r="BT83" i="20"/>
  <c r="BZ83" i="20" s="1"/>
  <c r="BQ83" i="20"/>
  <c r="BT70" i="20"/>
  <c r="BZ70" i="20" s="1"/>
  <c r="AM70" i="20"/>
  <c r="CB70" i="20" s="1" a="1"/>
  <c r="CB70" i="20" s="1"/>
  <c r="AH70" i="20"/>
  <c r="CA70" i="20" s="1" a="1"/>
  <c r="CA70" i="20" s="1"/>
  <c r="BQ70" i="20"/>
  <c r="AH92" i="20"/>
  <c r="CA92" i="20" s="1" a="1"/>
  <c r="CA92" i="20" s="1"/>
  <c r="AH84" i="20"/>
  <c r="CA84" i="20" s="1" a="1"/>
  <c r="CA84" i="20" s="1"/>
  <c r="AM84" i="20"/>
  <c r="CB84" i="20" s="1" a="1"/>
  <c r="CB84" i="20" s="1"/>
  <c r="BQ84" i="20"/>
  <c r="AM64" i="20"/>
  <c r="CB64" i="20" s="1" a="1"/>
  <c r="CB64" i="20" s="1"/>
  <c r="AM100" i="20"/>
  <c r="CB100" i="20" s="1" a="1"/>
  <c r="CB100" i="20" s="1"/>
  <c r="AM92" i="20"/>
  <c r="CB92" i="20" s="1" a="1"/>
  <c r="CB92" i="20" s="1"/>
  <c r="BQ78" i="20"/>
  <c r="BT75" i="20"/>
  <c r="BZ75" i="20" s="1"/>
  <c r="AM75" i="20"/>
  <c r="CB75" i="20" s="1" a="1"/>
  <c r="CB75" i="20" s="1"/>
  <c r="AH75" i="20"/>
  <c r="CA75" i="20" s="1" a="1"/>
  <c r="CA75" i="20" s="1"/>
  <c r="BQ75" i="20"/>
  <c r="AM72" i="20"/>
  <c r="CB72" i="20" s="1" a="1"/>
  <c r="CB72" i="20" s="1"/>
  <c r="BT38" i="20"/>
  <c r="BZ38" i="20" s="1"/>
  <c r="AM38" i="20"/>
  <c r="CB38" i="20" s="1" a="1"/>
  <c r="CB38" i="20" s="1"/>
  <c r="AH38" i="20"/>
  <c r="CA38" i="20" s="1" a="1"/>
  <c r="CA38" i="20" s="1"/>
  <c r="BQ38" i="20"/>
  <c r="BT89" i="20"/>
  <c r="BZ89" i="20" s="1"/>
  <c r="AH89" i="20"/>
  <c r="CA89" i="20" s="1" a="1"/>
  <c r="CA89" i="20" s="1"/>
  <c r="AM66" i="20"/>
  <c r="CB66" i="20" s="1" a="1"/>
  <c r="CB66" i="20" s="1"/>
  <c r="BT66" i="20"/>
  <c r="BZ66" i="20" s="1"/>
  <c r="AH66" i="20"/>
  <c r="CA66" i="20" s="1" a="1"/>
  <c r="CA66" i="20" s="1"/>
  <c r="BQ66" i="20"/>
  <c r="BQ41" i="20"/>
  <c r="BT41" i="20"/>
  <c r="BZ41" i="20" s="1"/>
  <c r="AH41" i="20"/>
  <c r="CA41" i="20" s="1" a="1"/>
  <c r="CA41" i="20" s="1"/>
  <c r="AH77" i="20"/>
  <c r="CA77" i="20" s="1" a="1"/>
  <c r="CA77" i="20" s="1"/>
  <c r="BQ76" i="20"/>
  <c r="AH72" i="20"/>
  <c r="CA72" i="20" s="1" a="1"/>
  <c r="CA72" i="20" s="1"/>
  <c r="AH69" i="20"/>
  <c r="CA69" i="20" s="1" a="1"/>
  <c r="CA69" i="20" s="1"/>
  <c r="BQ67" i="20"/>
  <c r="BT67" i="20"/>
  <c r="BZ67" i="20" s="1"/>
  <c r="AH64" i="20"/>
  <c r="CA64" i="20" s="1" a="1"/>
  <c r="CA64" i="20" s="1"/>
  <c r="AH54" i="20"/>
  <c r="CA54" i="20" s="1" a="1"/>
  <c r="CA54" i="20" s="1"/>
  <c r="BT54" i="20"/>
  <c r="BZ54" i="20" s="1"/>
  <c r="BQ53" i="20"/>
  <c r="BT53" i="20"/>
  <c r="BZ53" i="20" s="1"/>
  <c r="AM53" i="20"/>
  <c r="CB53" i="20" s="1" a="1"/>
  <c r="CB53" i="20" s="1"/>
  <c r="AM49" i="20"/>
  <c r="CB49" i="20" s="1" a="1"/>
  <c r="CB49" i="20" s="1"/>
  <c r="AM76" i="20"/>
  <c r="CB76" i="20" s="1" a="1"/>
  <c r="CB76" i="20" s="1"/>
  <c r="AM74" i="20"/>
  <c r="CB74" i="20" s="1" a="1"/>
  <c r="CB74" i="20" s="1"/>
  <c r="AH67" i="20"/>
  <c r="CA67" i="20" s="1" a="1"/>
  <c r="CA67" i="20" s="1"/>
  <c r="AH43" i="20"/>
  <c r="CA43" i="20" s="1" a="1"/>
  <c r="CA43" i="20" s="1"/>
  <c r="AM31" i="20"/>
  <c r="CB31" i="20" s="1" a="1"/>
  <c r="CB31" i="20" s="1"/>
  <c r="AM77" i="20"/>
  <c r="CB77" i="20" s="1" a="1"/>
  <c r="CB77" i="20" s="1"/>
  <c r="AH76" i="20"/>
  <c r="CA76" i="20" s="1" a="1"/>
  <c r="CA76" i="20" s="1"/>
  <c r="AM73" i="20"/>
  <c r="CB73" i="20" s="1" a="1"/>
  <c r="CB73" i="20" s="1"/>
  <c r="AM67" i="20"/>
  <c r="CB67" i="20" s="1" a="1"/>
  <c r="CB67" i="20" s="1"/>
  <c r="AM65" i="20"/>
  <c r="CB65" i="20" s="1" a="1"/>
  <c r="CB65" i="20" s="1"/>
  <c r="BQ59" i="20"/>
  <c r="BT58" i="20"/>
  <c r="BZ58" i="20" s="1"/>
  <c r="AM58" i="20"/>
  <c r="CB58" i="20" s="1" a="1"/>
  <c r="CB58" i="20" s="1"/>
  <c r="AH58" i="20"/>
  <c r="CA58" i="20" s="1" a="1"/>
  <c r="CA58" i="20" s="1"/>
  <c r="BQ58" i="20"/>
  <c r="BQ55" i="20"/>
  <c r="BT55" i="20"/>
  <c r="BZ55" i="20" s="1"/>
  <c r="AH55" i="20"/>
  <c r="CA55" i="20" s="1" a="1"/>
  <c r="CA55" i="20" s="1"/>
  <c r="AM55" i="20"/>
  <c r="CB55" i="20" s="1" a="1"/>
  <c r="CB55" i="20" s="1"/>
  <c r="AH73" i="20"/>
  <c r="CA73" i="20" s="1" a="1"/>
  <c r="CA73" i="20" s="1"/>
  <c r="BT71" i="20"/>
  <c r="BZ71" i="20" s="1"/>
  <c r="BQ71" i="20"/>
  <c r="AH65" i="20"/>
  <c r="CA65" i="20" s="1" a="1"/>
  <c r="CA65" i="20" s="1"/>
  <c r="BT63" i="20"/>
  <c r="BZ63" i="20" s="1"/>
  <c r="BQ63" i="20"/>
  <c r="BT37" i="20"/>
  <c r="BZ37" i="20" s="1"/>
  <c r="AH37" i="20"/>
  <c r="CA37" i="20" s="1" a="1"/>
  <c r="CA37" i="20" s="1"/>
  <c r="AM37" i="20"/>
  <c r="CB37" i="20" s="1" a="1"/>
  <c r="CB37" i="20" s="1"/>
  <c r="BQ37" i="20"/>
  <c r="AM71" i="20"/>
  <c r="CB71" i="20" s="1" a="1"/>
  <c r="CB71" i="20" s="1"/>
  <c r="AM69" i="20"/>
  <c r="CB69" i="20" s="1" a="1"/>
  <c r="CB69" i="20" s="1"/>
  <c r="AM63" i="20"/>
  <c r="CB63" i="20" s="1" a="1"/>
  <c r="CB63" i="20" s="1"/>
  <c r="AH68" i="20"/>
  <c r="CA68" i="20" s="1" a="1"/>
  <c r="CA68" i="20" s="1"/>
  <c r="AM54" i="20"/>
  <c r="CB54" i="20" s="1" a="1"/>
  <c r="CB54" i="20" s="1"/>
  <c r="BQ72" i="20"/>
  <c r="BQ64" i="20"/>
  <c r="AH57" i="20"/>
  <c r="CA57" i="20" s="1" a="1"/>
  <c r="CA57" i="20" s="1"/>
  <c r="BT51" i="20"/>
  <c r="BZ51" i="20" s="1"/>
  <c r="AM51" i="20"/>
  <c r="CB51" i="20" s="1" a="1"/>
  <c r="CB51" i="20" s="1"/>
  <c r="BQ47" i="20"/>
  <c r="BT47" i="20"/>
  <c r="BZ47" i="20" s="1"/>
  <c r="AM46" i="20"/>
  <c r="CB46" i="20" s="1" a="1"/>
  <c r="CB46" i="20" s="1"/>
  <c r="AM45" i="20"/>
  <c r="CB45" i="20" s="1" a="1"/>
  <c r="CB45" i="20" s="1"/>
  <c r="AH42" i="20"/>
  <c r="CA42" i="20" s="1" a="1"/>
  <c r="CA42" i="20" s="1"/>
  <c r="BT42" i="20"/>
  <c r="BZ42" i="20" s="1"/>
  <c r="AH39" i="20"/>
  <c r="CA39" i="20" s="1" a="1"/>
  <c r="CA39" i="20" s="1"/>
  <c r="BT39" i="20"/>
  <c r="BZ39" i="20" s="1"/>
  <c r="AM39" i="20"/>
  <c r="CB39" i="20" s="1" a="1"/>
  <c r="CB39" i="20" s="1"/>
  <c r="BQ39" i="20"/>
  <c r="AM36" i="20"/>
  <c r="CB36" i="20" s="1" a="1"/>
  <c r="CB36" i="20" s="1"/>
  <c r="AH45" i="20"/>
  <c r="CA45" i="20" s="1" a="1"/>
  <c r="CA45" i="20" s="1"/>
  <c r="AM25" i="20"/>
  <c r="CB25" i="20" s="1" a="1"/>
  <c r="CB25" i="20" s="1"/>
  <c r="AH60" i="20"/>
  <c r="CA60" i="20" s="1" a="1"/>
  <c r="CA60" i="20" s="1"/>
  <c r="BQ60" i="20"/>
  <c r="BT45" i="20"/>
  <c r="BZ45" i="20" s="1"/>
  <c r="BT44" i="20"/>
  <c r="BZ44" i="20" s="1"/>
  <c r="AM42" i="20"/>
  <c r="CB42" i="20" s="1" a="1"/>
  <c r="CB42" i="20" s="1"/>
  <c r="AH52" i="20"/>
  <c r="CA52" i="20" s="1" a="1"/>
  <c r="CA52" i="20" s="1"/>
  <c r="BQ52" i="20"/>
  <c r="BT50" i="20"/>
  <c r="BZ50" i="20" s="1"/>
  <c r="AH50" i="20"/>
  <c r="CA50" i="20" s="1" a="1"/>
  <c r="CA50" i="20" s="1"/>
  <c r="AM50" i="20"/>
  <c r="CB50" i="20" s="1" a="1"/>
  <c r="CB50" i="20" s="1"/>
  <c r="AH40" i="20"/>
  <c r="CA40" i="20" s="1" a="1"/>
  <c r="CA40" i="20" s="1"/>
  <c r="AM40" i="20"/>
  <c r="CB40" i="20" s="1" a="1"/>
  <c r="CB40" i="20" s="1"/>
  <c r="BQ40" i="20"/>
  <c r="AH17" i="20"/>
  <c r="CA17" i="20" s="1" a="1"/>
  <c r="CA17" i="20" s="1"/>
  <c r="BQ42" i="20"/>
  <c r="AM41" i="20"/>
  <c r="CB41" i="20" s="1" a="1"/>
  <c r="CB41" i="20" s="1"/>
  <c r="AH32" i="20"/>
  <c r="CA32" i="20" s="1" a="1"/>
  <c r="CA32" i="20" s="1"/>
  <c r="AM32" i="20"/>
  <c r="CB32" i="20" s="1" a="1"/>
  <c r="CB32" i="20" s="1"/>
  <c r="BQ32" i="20"/>
  <c r="AM27" i="20"/>
  <c r="CB27" i="20" s="1" a="1"/>
  <c r="CB27" i="20" s="1"/>
  <c r="AM19" i="20"/>
  <c r="CB19" i="20" s="1" a="1"/>
  <c r="CB19" i="20" s="1"/>
  <c r="AM23" i="20"/>
  <c r="CB23" i="20" s="1" a="1"/>
  <c r="CB23" i="20" s="1"/>
  <c r="AH31" i="20"/>
  <c r="CA31" i="20" s="1" a="1"/>
  <c r="CA31" i="20" s="1"/>
  <c r="BT24" i="20"/>
  <c r="BZ24" i="20" s="1"/>
  <c r="AH24" i="20"/>
  <c r="CA24" i="20" s="1" a="1"/>
  <c r="CA24" i="20" s="1"/>
  <c r="AM24" i="20"/>
  <c r="CB24" i="20" s="1" a="1"/>
  <c r="CB24" i="20" s="1"/>
  <c r="BQ24" i="20"/>
  <c r="AM34" i="20"/>
  <c r="CB34" i="20" s="1" a="1"/>
  <c r="CB34" i="20" s="1"/>
  <c r="AH34" i="20"/>
  <c r="CA34" i="20" s="1" a="1"/>
  <c r="CA34" i="20" s="1"/>
  <c r="AM28" i="20"/>
  <c r="CB28" i="20" s="1" a="1"/>
  <c r="CB28" i="20" s="1"/>
  <c r="AM20" i="20"/>
  <c r="CB20" i="20" s="1" a="1"/>
  <c r="CB20" i="20" s="1"/>
  <c r="BT16" i="20"/>
  <c r="BZ16" i="20" s="1"/>
  <c r="AH16" i="20"/>
  <c r="CA16" i="20" s="1" a="1"/>
  <c r="CA16" i="20" s="1"/>
  <c r="AM16" i="20"/>
  <c r="CB16" i="20" s="1" a="1"/>
  <c r="CB16" i="20" s="1"/>
  <c r="BQ16" i="20"/>
  <c r="AM33" i="20"/>
  <c r="CB33" i="20" s="1" a="1"/>
  <c r="CB33" i="20" s="1"/>
  <c r="AM17" i="20"/>
  <c r="CB17" i="20" s="1" a="1"/>
  <c r="CB17" i="20" s="1"/>
  <c r="BQ30" i="20"/>
  <c r="AH27" i="20"/>
  <c r="CA27" i="20" s="1" a="1"/>
  <c r="CA27" i="20" s="1"/>
  <c r="BQ22" i="20"/>
  <c r="AH19" i="20"/>
  <c r="CA19" i="20" s="1" a="1"/>
  <c r="CA19" i="20" s="1"/>
  <c r="BT43" i="20"/>
  <c r="BZ43" i="20" s="1"/>
  <c r="BT35" i="20"/>
  <c r="BZ35" i="20" s="1"/>
  <c r="AM30" i="20"/>
  <c r="CB30" i="20" s="1" a="1"/>
  <c r="CB30" i="20" s="1"/>
  <c r="AH29" i="20"/>
  <c r="CA29" i="20" s="1" a="1"/>
  <c r="CA29" i="20" s="1"/>
  <c r="BT27" i="20"/>
  <c r="BZ27" i="20" s="1"/>
  <c r="AM22" i="20"/>
  <c r="CB22" i="20" s="1" a="1"/>
  <c r="CB22" i="20" s="1"/>
  <c r="BT19" i="20"/>
  <c r="BZ19" i="20" s="1"/>
  <c r="AH30" i="20"/>
  <c r="CA30" i="20" s="1" a="1"/>
  <c r="CA30" i="20" s="1"/>
  <c r="AH22" i="20"/>
  <c r="CA22" i="20" s="1" a="1"/>
  <c r="CA22" i="20" s="1"/>
  <c r="BQ26" i="20"/>
  <c r="BQ18" i="20"/>
  <c r="AM26" i="20"/>
  <c r="CB26" i="20" s="1" a="1"/>
  <c r="CB26" i="20" s="1"/>
  <c r="AM18" i="20"/>
  <c r="CB18" i="20" s="1" a="1"/>
  <c r="CB18" i="20" s="1"/>
  <c r="C3" i="21"/>
  <c r="C5" i="21"/>
  <c r="AC5" i="20" s="1"/>
  <c r="C6" i="21"/>
  <c r="AC6" i="20" s="1"/>
  <c r="C7" i="21"/>
  <c r="AC7" i="20" s="1"/>
  <c r="C8" i="21"/>
  <c r="AC8" i="20" s="1"/>
  <c r="C9" i="21"/>
  <c r="AC9" i="20" s="1"/>
  <c r="C10" i="21"/>
  <c r="AC10" i="20" s="1"/>
  <c r="C11" i="21"/>
  <c r="AC11" i="20" s="1"/>
  <c r="C12" i="21"/>
  <c r="AC12" i="20" s="1"/>
  <c r="C13" i="21"/>
  <c r="AC13" i="20" s="1"/>
  <c r="C14" i="21"/>
  <c r="AC14" i="20" s="1"/>
  <c r="C15" i="21"/>
  <c r="AC15" i="20" s="1"/>
  <c r="C2" i="21"/>
  <c r="A5" i="21"/>
  <c r="B5" i="21"/>
  <c r="A6" i="21"/>
  <c r="B6" i="21"/>
  <c r="A7" i="21"/>
  <c r="B7" i="21"/>
  <c r="A8" i="21"/>
  <c r="B8" i="21"/>
  <c r="A9" i="21"/>
  <c r="B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BR3" i="20"/>
  <c r="BR4" i="20"/>
  <c r="BR5" i="20"/>
  <c r="BR6" i="20"/>
  <c r="BR7" i="20"/>
  <c r="BR8" i="20"/>
  <c r="BR9" i="20"/>
  <c r="BR10" i="20"/>
  <c r="BR11" i="20"/>
  <c r="BR12" i="20"/>
  <c r="BR13" i="20"/>
  <c r="BR14" i="20"/>
  <c r="BR15" i="20"/>
  <c r="BR2" i="20"/>
  <c r="CC26" i="20" l="1" a="1"/>
  <c r="CC26" i="20" s="1"/>
  <c r="CE26" i="20" s="1" a="1"/>
  <c r="CE26" i="20" s="1"/>
  <c r="CC116" i="20" a="1"/>
  <c r="CC116" i="20" s="1"/>
  <c r="CE116" i="20" s="1" a="1"/>
  <c r="CE116" i="20" s="1"/>
  <c r="CC182" i="20" a="1"/>
  <c r="CC182" i="20" s="1"/>
  <c r="CE182" i="20" s="1" a="1"/>
  <c r="CE182" i="20" s="1"/>
  <c r="CC209" i="20" a="1"/>
  <c r="CC209" i="20" s="1"/>
  <c r="CE209" i="20" s="1" a="1"/>
  <c r="CE209" i="20" s="1"/>
  <c r="CC140" i="20" a="1"/>
  <c r="CC140" i="20" s="1"/>
  <c r="CE140" i="20" s="1" a="1"/>
  <c r="CE140" i="20" s="1"/>
  <c r="CC235" i="20" a="1"/>
  <c r="CC235" i="20" s="1"/>
  <c r="CE235" i="20" s="1" a="1"/>
  <c r="CE235" i="20" s="1"/>
  <c r="CC222" i="20" a="1"/>
  <c r="CC222" i="20" s="1"/>
  <c r="CE222" i="20" s="1" a="1"/>
  <c r="CE222" i="20" s="1"/>
  <c r="CC29" i="20" a="1"/>
  <c r="CC29" i="20" s="1"/>
  <c r="CE29" i="20" s="1" a="1"/>
  <c r="CE29" i="20" s="1"/>
  <c r="CC52" i="20" a="1"/>
  <c r="CC52" i="20" s="1"/>
  <c r="CE52" i="20" s="1" a="1"/>
  <c r="CE52" i="20" s="1"/>
  <c r="CC177" i="20" a="1"/>
  <c r="CC177" i="20" s="1"/>
  <c r="CE177" i="20" s="1" a="1"/>
  <c r="CE177" i="20" s="1"/>
  <c r="CC180" i="20" a="1"/>
  <c r="CC180" i="20" s="1"/>
  <c r="CE180" i="20" s="1" a="1"/>
  <c r="CE180" i="20" s="1"/>
  <c r="CC36" i="20" a="1"/>
  <c r="CC36" i="20" s="1"/>
  <c r="CE36" i="20" s="1" a="1"/>
  <c r="CE36" i="20" s="1"/>
  <c r="CC155" i="20" a="1"/>
  <c r="CC155" i="20" s="1"/>
  <c r="CE155" i="20" s="1" a="1"/>
  <c r="CE155" i="20" s="1"/>
  <c r="CC236" i="20" a="1"/>
  <c r="CC236" i="20" s="1"/>
  <c r="CE236" i="20" s="1" a="1"/>
  <c r="CE236" i="20" s="1"/>
  <c r="CC123" i="20" a="1"/>
  <c r="CC123" i="20" s="1"/>
  <c r="CE123" i="20" s="1" a="1"/>
  <c r="CE123" i="20" s="1"/>
  <c r="CC152" i="20" a="1"/>
  <c r="CC152" i="20" s="1"/>
  <c r="CE152" i="20" s="1" a="1"/>
  <c r="CE152" i="20" s="1"/>
  <c r="CC181" i="20" a="1"/>
  <c r="CC181" i="20" s="1"/>
  <c r="CE181" i="20" s="1" a="1"/>
  <c r="CE181" i="20" s="1"/>
  <c r="CC160" i="20" a="1"/>
  <c r="CC160" i="20" s="1"/>
  <c r="CE160" i="20" s="1" a="1"/>
  <c r="CE160" i="20" s="1"/>
  <c r="CC57" i="20" a="1"/>
  <c r="CC57" i="20" s="1"/>
  <c r="CE57" i="20" s="1" a="1"/>
  <c r="CE57" i="20" s="1"/>
  <c r="CC43" i="20" a="1"/>
  <c r="CC43" i="20" s="1"/>
  <c r="CE43" i="20" s="1" a="1"/>
  <c r="CE43" i="20" s="1"/>
  <c r="CC215" i="20" a="1"/>
  <c r="CC215" i="20" s="1"/>
  <c r="CE215" i="20" s="1" a="1"/>
  <c r="CE215" i="20" s="1"/>
  <c r="CC134" i="20" a="1"/>
  <c r="CC134" i="20" s="1"/>
  <c r="CE134" i="20" s="1" a="1"/>
  <c r="CE134" i="20" s="1"/>
  <c r="CC174" i="20" a="1"/>
  <c r="CC174" i="20" s="1"/>
  <c r="CE174" i="20" s="1" a="1"/>
  <c r="CE174" i="20" s="1"/>
  <c r="CC136" i="20" a="1"/>
  <c r="CC136" i="20" s="1"/>
  <c r="CE136" i="20" s="1" a="1"/>
  <c r="CE136" i="20" s="1"/>
  <c r="CC216" i="20" a="1"/>
  <c r="CC216" i="20" s="1"/>
  <c r="CE216" i="20" s="1" a="1"/>
  <c r="CE216" i="20" s="1"/>
  <c r="CC48" i="20" a="1"/>
  <c r="CC48" i="20" s="1"/>
  <c r="CE48" i="20" s="1" a="1"/>
  <c r="CE48" i="20" s="1"/>
  <c r="CC172" i="20" a="1"/>
  <c r="CC172" i="20" s="1"/>
  <c r="CE172" i="20" s="1" a="1"/>
  <c r="CE172" i="20" s="1"/>
  <c r="CC127" i="20" a="1"/>
  <c r="CC127" i="20" s="1"/>
  <c r="CE127" i="20" s="1" a="1"/>
  <c r="CE127" i="20" s="1"/>
  <c r="CC148" i="20" a="1"/>
  <c r="CC148" i="20" s="1"/>
  <c r="CE148" i="20" s="1" a="1"/>
  <c r="CE148" i="20" s="1"/>
  <c r="CC108" i="20" a="1"/>
  <c r="CC108" i="20" s="1"/>
  <c r="CE108" i="20" s="1" a="1"/>
  <c r="CE108" i="20" s="1"/>
  <c r="CC227" i="20" a="1"/>
  <c r="CC227" i="20" s="1"/>
  <c r="CE227" i="20" s="1" a="1"/>
  <c r="CE227" i="20" s="1"/>
  <c r="CC49" i="20" a="1"/>
  <c r="CC49" i="20" s="1"/>
  <c r="CE49" i="20" s="1" a="1"/>
  <c r="CE49" i="20" s="1"/>
  <c r="CC126" i="20" a="1"/>
  <c r="CC126" i="20" s="1"/>
  <c r="CE126" i="20" s="1" a="1"/>
  <c r="CE126" i="20" s="1"/>
  <c r="CC141" i="20" a="1"/>
  <c r="CC141" i="20" s="1"/>
  <c r="CE141" i="20" s="1" a="1"/>
  <c r="CE141" i="20" s="1"/>
  <c r="CD48" i="20"/>
  <c r="CC161" i="20" a="1"/>
  <c r="CC161" i="20" s="1"/>
  <c r="CE161" i="20" s="1" a="1"/>
  <c r="CE161" i="20" s="1"/>
  <c r="CC142" i="20" a="1"/>
  <c r="CC142" i="20" s="1"/>
  <c r="CE142" i="20" s="1" a="1"/>
  <c r="CE142" i="20" s="1"/>
  <c r="CC184" i="20" a="1"/>
  <c r="CC184" i="20" s="1"/>
  <c r="CE184" i="20" s="1" a="1"/>
  <c r="CE184" i="20" s="1"/>
  <c r="CD141" i="20"/>
  <c r="CC213" i="20" a="1"/>
  <c r="CC213" i="20" s="1"/>
  <c r="CE213" i="20" s="1" a="1"/>
  <c r="CE213" i="20" s="1"/>
  <c r="CC237" i="20" a="1"/>
  <c r="CC237" i="20" s="1"/>
  <c r="CE237" i="20" s="1" a="1"/>
  <c r="CE237" i="20" s="1"/>
  <c r="CC32" i="20" a="1"/>
  <c r="CC32" i="20" s="1"/>
  <c r="CE32" i="20" s="1" a="1"/>
  <c r="CE32" i="20" s="1"/>
  <c r="CC170" i="20" a="1"/>
  <c r="CC170" i="20" s="1"/>
  <c r="CE170" i="20" s="1" a="1"/>
  <c r="CE170" i="20" s="1"/>
  <c r="CC232" i="20" a="1"/>
  <c r="CC232" i="20" s="1"/>
  <c r="CE232" i="20" s="1" a="1"/>
  <c r="CE232" i="20" s="1"/>
  <c r="CC210" i="20" a="1"/>
  <c r="CC210" i="20" s="1"/>
  <c r="CE210" i="20" s="1" a="1"/>
  <c r="CE210" i="20" s="1"/>
  <c r="CC115" i="20" a="1"/>
  <c r="CC115" i="20" s="1"/>
  <c r="CE115" i="20" s="1" a="1"/>
  <c r="CE115" i="20" s="1"/>
  <c r="CC55" i="20" a="1"/>
  <c r="CC55" i="20" s="1"/>
  <c r="CE55" i="20" s="1" a="1"/>
  <c r="CE55" i="20" s="1"/>
  <c r="CC240" i="20" a="1"/>
  <c r="CC240" i="20" s="1"/>
  <c r="CE240" i="20" s="1" a="1"/>
  <c r="CE240" i="20" s="1"/>
  <c r="CC211" i="20" a="1"/>
  <c r="CC211" i="20" s="1"/>
  <c r="CE211" i="20" s="1" a="1"/>
  <c r="CE211" i="20" s="1"/>
  <c r="CC51" i="20" a="1"/>
  <c r="CC51" i="20" s="1"/>
  <c r="CE51" i="20" s="1" a="1"/>
  <c r="CE51" i="20" s="1"/>
  <c r="CD206" i="20"/>
  <c r="CC212" i="20" a="1"/>
  <c r="CC212" i="20" s="1"/>
  <c r="CE212" i="20" s="1" a="1"/>
  <c r="CE212" i="20" s="1"/>
  <c r="CC150" i="20" a="1"/>
  <c r="CC150" i="20" s="1"/>
  <c r="CE150" i="20" s="1" a="1"/>
  <c r="CE150" i="20" s="1"/>
  <c r="CC200" i="20" a="1"/>
  <c r="CC200" i="20" s="1"/>
  <c r="CE200" i="20" s="1" a="1"/>
  <c r="CE200" i="20" s="1"/>
  <c r="CC25" i="20" a="1"/>
  <c r="CC25" i="20" s="1"/>
  <c r="CE25" i="20" s="1" a="1"/>
  <c r="CE25" i="20" s="1"/>
  <c r="CC61" i="20" a="1"/>
  <c r="CC61" i="20" s="1"/>
  <c r="CE61" i="20" s="1" a="1"/>
  <c r="CE61" i="20" s="1"/>
  <c r="CD200" i="20"/>
  <c r="CD237" i="20"/>
  <c r="CD43" i="20"/>
  <c r="CC80" i="20" a="1"/>
  <c r="CC80" i="20" s="1"/>
  <c r="CE80" i="20" s="1" a="1"/>
  <c r="CE80" i="20" s="1"/>
  <c r="CC162" i="20" a="1"/>
  <c r="CC162" i="20" s="1"/>
  <c r="CE162" i="20" s="1" a="1"/>
  <c r="CE162" i="20" s="1"/>
  <c r="CC151" i="20" a="1"/>
  <c r="CC151" i="20" s="1"/>
  <c r="CE151" i="20" s="1" a="1"/>
  <c r="CE151" i="20" s="1"/>
  <c r="CC133" i="20" a="1"/>
  <c r="CC133" i="20" s="1"/>
  <c r="CE133" i="20" s="1" a="1"/>
  <c r="CE133" i="20" s="1"/>
  <c r="CD202" i="20"/>
  <c r="CD214" i="20"/>
  <c r="CD71" i="20"/>
  <c r="CC27" i="20" a="1"/>
  <c r="CC27" i="20" s="1"/>
  <c r="CE27" i="20" s="1" a="1"/>
  <c r="CE27" i="20" s="1"/>
  <c r="CC83" i="20" a="1"/>
  <c r="CC83" i="20" s="1"/>
  <c r="CE83" i="20" s="1" a="1"/>
  <c r="CE83" i="20" s="1"/>
  <c r="CC90" i="20" a="1"/>
  <c r="CC90" i="20" s="1"/>
  <c r="CE90" i="20" s="1" a="1"/>
  <c r="CE90" i="20" s="1"/>
  <c r="CC98" i="20" a="1"/>
  <c r="CC98" i="20" s="1"/>
  <c r="CE98" i="20" s="1" a="1"/>
  <c r="CE98" i="20" s="1"/>
  <c r="CC188" i="20" a="1"/>
  <c r="CC188" i="20" s="1"/>
  <c r="CE188" i="20" s="1" a="1"/>
  <c r="CE188" i="20" s="1"/>
  <c r="CC250" i="20" a="1"/>
  <c r="CC250" i="20" s="1"/>
  <c r="CE250" i="20" s="1" a="1"/>
  <c r="CE250" i="20" s="1"/>
  <c r="CC208" i="20" a="1"/>
  <c r="CC208" i="20" s="1"/>
  <c r="CE208" i="20" s="1" a="1"/>
  <c r="CE208" i="20" s="1"/>
  <c r="CC95" i="20" a="1"/>
  <c r="CC95" i="20" s="1"/>
  <c r="CE95" i="20" s="1" a="1"/>
  <c r="CE95" i="20" s="1"/>
  <c r="CD149" i="20"/>
  <c r="CD142" i="20"/>
  <c r="CC248" i="20" a="1"/>
  <c r="CC248" i="20" s="1"/>
  <c r="CE248" i="20" s="1" a="1"/>
  <c r="CE248" i="20" s="1"/>
  <c r="CD133" i="20"/>
  <c r="CD230" i="20"/>
  <c r="CC54" i="20" a="1"/>
  <c r="CC54" i="20" s="1"/>
  <c r="CE54" i="20" s="1" a="1"/>
  <c r="CE54" i="20" s="1"/>
  <c r="CC18" i="20" a="1"/>
  <c r="CC18" i="20" s="1"/>
  <c r="CE18" i="20" s="1" a="1"/>
  <c r="CE18" i="20" s="1"/>
  <c r="CC143" i="20" a="1"/>
  <c r="CC143" i="20" s="1"/>
  <c r="CE143" i="20" s="1" a="1"/>
  <c r="CE143" i="20" s="1"/>
  <c r="CD186" i="20"/>
  <c r="CC169" i="20" a="1"/>
  <c r="CC169" i="20" s="1"/>
  <c r="CE169" i="20" s="1" a="1"/>
  <c r="CE169" i="20" s="1"/>
  <c r="CC187" i="20" a="1"/>
  <c r="CC187" i="20" s="1"/>
  <c r="CE187" i="20" s="1" a="1"/>
  <c r="CE187" i="20" s="1"/>
  <c r="CC44" i="20" a="1"/>
  <c r="CC44" i="20" s="1"/>
  <c r="CE44" i="20" s="1" a="1"/>
  <c r="CE44" i="20" s="1"/>
  <c r="CD134" i="20"/>
  <c r="CC63" i="20" a="1"/>
  <c r="CC63" i="20" s="1"/>
  <c r="CE63" i="20" s="1" a="1"/>
  <c r="CE63" i="20" s="1"/>
  <c r="CD215" i="20"/>
  <c r="CC220" i="20" a="1"/>
  <c r="CC220" i="20" s="1"/>
  <c r="CE220" i="20" s="1" a="1"/>
  <c r="CE220" i="20" s="1"/>
  <c r="CC154" i="20" a="1"/>
  <c r="CC154" i="20" s="1"/>
  <c r="CE154" i="20" s="1" a="1"/>
  <c r="CE154" i="20" s="1"/>
  <c r="CC192" i="20" a="1"/>
  <c r="CC192" i="20" s="1"/>
  <c r="CE192" i="20" s="1" a="1"/>
  <c r="CE192" i="20" s="1"/>
  <c r="CC157" i="20" a="1"/>
  <c r="CC157" i="20" s="1"/>
  <c r="CE157" i="20" s="1" a="1"/>
  <c r="CE157" i="20" s="1"/>
  <c r="CC20" i="20" a="1"/>
  <c r="CC20" i="20" s="1"/>
  <c r="CE20" i="20" s="1" a="1"/>
  <c r="CE20" i="20" s="1"/>
  <c r="CC84" i="20" a="1"/>
  <c r="CC84" i="20" s="1"/>
  <c r="CE84" i="20" s="1" a="1"/>
  <c r="CE84" i="20" s="1"/>
  <c r="CD83" i="20"/>
  <c r="CD125" i="20"/>
  <c r="CC93" i="20" a="1"/>
  <c r="CC93" i="20" s="1"/>
  <c r="CE93" i="20" s="1" a="1"/>
  <c r="CE93" i="20" s="1"/>
  <c r="CD209" i="20"/>
  <c r="CD242" i="20"/>
  <c r="CD232" i="20"/>
  <c r="CC68" i="20" a="1"/>
  <c r="CC68" i="20" s="1"/>
  <c r="CE68" i="20" s="1" a="1"/>
  <c r="CE68" i="20" s="1"/>
  <c r="CD177" i="20"/>
  <c r="CD61" i="20"/>
  <c r="CC28" i="20" a="1"/>
  <c r="CC28" i="20" s="1"/>
  <c r="CE28" i="20" s="1" a="1"/>
  <c r="CE28" i="20" s="1"/>
  <c r="CD44" i="20"/>
  <c r="CC33" i="20" a="1"/>
  <c r="CC33" i="20" s="1"/>
  <c r="CE33" i="20" s="1" a="1"/>
  <c r="CE33" i="20" s="1"/>
  <c r="CC23" i="20" a="1"/>
  <c r="CC23" i="20" s="1"/>
  <c r="CE23" i="20" s="1" a="1"/>
  <c r="CE23" i="20" s="1"/>
  <c r="CD122" i="20"/>
  <c r="CD222" i="20"/>
  <c r="CD248" i="20"/>
  <c r="CD162" i="20"/>
  <c r="CD79" i="20"/>
  <c r="CD27" i="20"/>
  <c r="CD35" i="20"/>
  <c r="CD78" i="20"/>
  <c r="CC125" i="20" a="1"/>
  <c r="CC125" i="20" s="1"/>
  <c r="CE125" i="20" s="1" a="1"/>
  <c r="CE125" i="20" s="1"/>
  <c r="CC71" i="20" a="1"/>
  <c r="CC71" i="20" s="1"/>
  <c r="CE71" i="20" s="1" a="1"/>
  <c r="CE71" i="20" s="1"/>
  <c r="CC74" i="20" a="1"/>
  <c r="CC74" i="20" s="1"/>
  <c r="CE74" i="20" s="1" a="1"/>
  <c r="CE74" i="20" s="1"/>
  <c r="CC121" i="20" a="1"/>
  <c r="CC121" i="20" s="1"/>
  <c r="CE121" i="20" s="1" a="1"/>
  <c r="CE121" i="20" s="1"/>
  <c r="CC78" i="20" a="1"/>
  <c r="CC78" i="20" s="1"/>
  <c r="CE78" i="20" s="1" a="1"/>
  <c r="CE78" i="20" s="1"/>
  <c r="CC106" i="20" a="1"/>
  <c r="CC106" i="20" s="1"/>
  <c r="CE106" i="20" s="1" a="1"/>
  <c r="CE106" i="20" s="1"/>
  <c r="CC99" i="20" a="1"/>
  <c r="CC99" i="20" s="1"/>
  <c r="CE99" i="20" s="1" a="1"/>
  <c r="CE99" i="20" s="1"/>
  <c r="CD184" i="20"/>
  <c r="CC247" i="20" a="1"/>
  <c r="CC247" i="20" s="1"/>
  <c r="CE247" i="20" s="1" a="1"/>
  <c r="CE247" i="20" s="1"/>
  <c r="CC53" i="20" a="1"/>
  <c r="CC53" i="20" s="1"/>
  <c r="CE53" i="20" s="1" a="1"/>
  <c r="CE53" i="20" s="1"/>
  <c r="CC104" i="20" a="1"/>
  <c r="CC104" i="20" s="1"/>
  <c r="CE104" i="20" s="1" a="1"/>
  <c r="CE104" i="20" s="1"/>
  <c r="CC175" i="20" a="1"/>
  <c r="CC175" i="20" s="1"/>
  <c r="CE175" i="20" s="1" a="1"/>
  <c r="CE175" i="20" s="1"/>
  <c r="CD192" i="20"/>
  <c r="CD247" i="20"/>
  <c r="CC79" i="20" a="1"/>
  <c r="CC79" i="20" s="1"/>
  <c r="CE79" i="20" s="1" a="1"/>
  <c r="CE79" i="20" s="1"/>
  <c r="CC202" i="20" a="1"/>
  <c r="CC202" i="20" s="1"/>
  <c r="CE202" i="20" s="1" a="1"/>
  <c r="CE202" i="20" s="1"/>
  <c r="CC81" i="20" a="1"/>
  <c r="CC81" i="20" s="1"/>
  <c r="CE81" i="20" s="1" a="1"/>
  <c r="CE81" i="20" s="1"/>
  <c r="CC60" i="20" a="1"/>
  <c r="CC60" i="20" s="1"/>
  <c r="CE60" i="20" s="1" a="1"/>
  <c r="CE60" i="20" s="1"/>
  <c r="CD111" i="20"/>
  <c r="CC201" i="20" a="1"/>
  <c r="CC201" i="20" s="1"/>
  <c r="CE201" i="20" s="1" a="1"/>
  <c r="CE201" i="20" s="1"/>
  <c r="CC56" i="20" a="1"/>
  <c r="CC56" i="20" s="1"/>
  <c r="CE56" i="20" s="1" a="1"/>
  <c r="CE56" i="20" s="1"/>
  <c r="CD106" i="20"/>
  <c r="CC139" i="20" a="1"/>
  <c r="CC139" i="20" s="1"/>
  <c r="CE139" i="20" s="1" a="1"/>
  <c r="CE139" i="20" s="1"/>
  <c r="CC130" i="20" a="1"/>
  <c r="CC130" i="20" s="1"/>
  <c r="CE130" i="20" s="1" a="1"/>
  <c r="CE130" i="20" s="1"/>
  <c r="CD87" i="20"/>
  <c r="CD115" i="20"/>
  <c r="CC146" i="20" a="1"/>
  <c r="CC146" i="20" s="1"/>
  <c r="CE146" i="20" s="1" a="1"/>
  <c r="CE146" i="20" s="1"/>
  <c r="CD129" i="20"/>
  <c r="CD166" i="20"/>
  <c r="CC223" i="20" a="1"/>
  <c r="CC223" i="20" s="1"/>
  <c r="CE223" i="20" s="1" a="1"/>
  <c r="CE223" i="20" s="1"/>
  <c r="CD80" i="20"/>
  <c r="CC122" i="20" a="1"/>
  <c r="CC122" i="20" s="1"/>
  <c r="CE122" i="20" s="1" a="1"/>
  <c r="CE122" i="20" s="1"/>
  <c r="CD140" i="20"/>
  <c r="CC193" i="20" a="1"/>
  <c r="CC193" i="20" s="1"/>
  <c r="CE193" i="20" s="1" a="1"/>
  <c r="CE193" i="20" s="1"/>
  <c r="CC228" i="20" a="1"/>
  <c r="CC228" i="20" s="1"/>
  <c r="CE228" i="20" s="1" a="1"/>
  <c r="CE228" i="20" s="1"/>
  <c r="CD240" i="20"/>
  <c r="CD64" i="20"/>
  <c r="CD21" i="20"/>
  <c r="CD94" i="20"/>
  <c r="CC109" i="20" a="1"/>
  <c r="CC109" i="20" s="1"/>
  <c r="CE109" i="20" s="1" a="1"/>
  <c r="CE109" i="20" s="1"/>
  <c r="CC194" i="20" a="1"/>
  <c r="CC194" i="20" s="1"/>
  <c r="CE194" i="20" s="1" a="1"/>
  <c r="CE194" i="20" s="1"/>
  <c r="CD223" i="20"/>
  <c r="CD208" i="20"/>
  <c r="CC243" i="20" a="1"/>
  <c r="CC243" i="20" s="1"/>
  <c r="CE243" i="20" s="1" a="1"/>
  <c r="CE243" i="20" s="1"/>
  <c r="CC110" i="20" a="1"/>
  <c r="CC110" i="20" s="1"/>
  <c r="CE110" i="20" s="1" a="1"/>
  <c r="CE110" i="20" s="1"/>
  <c r="CC129" i="20" a="1"/>
  <c r="CC129" i="20" s="1"/>
  <c r="CE129" i="20" s="1" a="1"/>
  <c r="CE129" i="20" s="1"/>
  <c r="CD198" i="20"/>
  <c r="CC197" i="20" a="1"/>
  <c r="CC197" i="20" s="1"/>
  <c r="CE197" i="20" s="1" a="1"/>
  <c r="CE197" i="20" s="1"/>
  <c r="CD212" i="20"/>
  <c r="CC205" i="20" a="1"/>
  <c r="CC205" i="20" s="1"/>
  <c r="CE205" i="20" s="1" a="1"/>
  <c r="CE205" i="20" s="1"/>
  <c r="CC198" i="20" a="1"/>
  <c r="CC198" i="20" s="1"/>
  <c r="CE198" i="20" s="1" a="1"/>
  <c r="CE198" i="20" s="1"/>
  <c r="CD235" i="20"/>
  <c r="CC241" i="20" a="1"/>
  <c r="CC241" i="20" s="1"/>
  <c r="CE241" i="20" s="1" a="1"/>
  <c r="CE241" i="20" s="1"/>
  <c r="CC87" i="20" a="1"/>
  <c r="CC87" i="20" s="1"/>
  <c r="CE87" i="20" s="1" a="1"/>
  <c r="CE87" i="20" s="1"/>
  <c r="CD245" i="20"/>
  <c r="CD204" i="20"/>
  <c r="CD169" i="20"/>
  <c r="CD191" i="20"/>
  <c r="CD216" i="20"/>
  <c r="CC41" i="20" a="1"/>
  <c r="CC41" i="20" s="1"/>
  <c r="CE41" i="20" s="1" a="1"/>
  <c r="CE41" i="20" s="1"/>
  <c r="CD114" i="20"/>
  <c r="CD19" i="20"/>
  <c r="CC69" i="20" a="1"/>
  <c r="CC69" i="20" s="1"/>
  <c r="CE69" i="20" s="1" a="1"/>
  <c r="CE69" i="20" s="1"/>
  <c r="CD53" i="20"/>
  <c r="CC138" i="20" a="1"/>
  <c r="CC138" i="20" s="1"/>
  <c r="CE138" i="20" s="1" a="1"/>
  <c r="CE138" i="20" s="1"/>
  <c r="CC178" i="20" a="1"/>
  <c r="CC178" i="20" s="1"/>
  <c r="CE178" i="20" s="1" a="1"/>
  <c r="CE178" i="20" s="1"/>
  <c r="CC214" i="20" a="1"/>
  <c r="CC214" i="20" s="1"/>
  <c r="CE214" i="20" s="1" a="1"/>
  <c r="CE214" i="20" s="1"/>
  <c r="CC239" i="20" a="1"/>
  <c r="CC239" i="20" s="1"/>
  <c r="CE239" i="20" s="1" a="1"/>
  <c r="CE239" i="20" s="1"/>
  <c r="CC249" i="20" a="1"/>
  <c r="CC249" i="20" s="1"/>
  <c r="CE249" i="20" s="1" a="1"/>
  <c r="CE249" i="20" s="1"/>
  <c r="CC242" i="20" a="1"/>
  <c r="CC242" i="20" s="1"/>
  <c r="CE242" i="20" s="1" a="1"/>
  <c r="CE242" i="20" s="1"/>
  <c r="CC94" i="20" a="1"/>
  <c r="CC94" i="20" s="1"/>
  <c r="CE94" i="20" s="1" a="1"/>
  <c r="CE94" i="20" s="1"/>
  <c r="CC166" i="20" a="1"/>
  <c r="CC166" i="20" s="1"/>
  <c r="CE166" i="20" s="1" a="1"/>
  <c r="CE166" i="20" s="1"/>
  <c r="CD40" i="20"/>
  <c r="CD121" i="20"/>
  <c r="CD137" i="20"/>
  <c r="CD165" i="20"/>
  <c r="CC183" i="20" a="1"/>
  <c r="CC183" i="20" s="1"/>
  <c r="CE183" i="20" s="1" a="1"/>
  <c r="CE183" i="20" s="1"/>
  <c r="CD158" i="20"/>
  <c r="CC111" i="20" a="1"/>
  <c r="CC111" i="20" s="1"/>
  <c r="CE111" i="20" s="1" a="1"/>
  <c r="CE111" i="20" s="1"/>
  <c r="CD154" i="20"/>
  <c r="CD187" i="20"/>
  <c r="CD205" i="20"/>
  <c r="CC225" i="20" a="1"/>
  <c r="CC225" i="20" s="1"/>
  <c r="CE225" i="20" s="1" a="1"/>
  <c r="CE225" i="20" s="1"/>
  <c r="CC231" i="20" a="1"/>
  <c r="CC231" i="20" s="1"/>
  <c r="CE231" i="20" s="1" a="1"/>
  <c r="CE231" i="20" s="1"/>
  <c r="CC246" i="20" a="1"/>
  <c r="CC246" i="20" s="1"/>
  <c r="CE246" i="20" s="1" a="1"/>
  <c r="CE246" i="20" s="1"/>
  <c r="CC35" i="20" a="1"/>
  <c r="CC35" i="20" s="1"/>
  <c r="CE35" i="20" s="1" a="1"/>
  <c r="CE35" i="20" s="1"/>
  <c r="CC167" i="20" a="1"/>
  <c r="CC167" i="20" s="1"/>
  <c r="CE167" i="20" s="1" a="1"/>
  <c r="CE167" i="20" s="1"/>
  <c r="CC186" i="20" a="1"/>
  <c r="CC186" i="20" s="1"/>
  <c r="CE186" i="20" s="1" a="1"/>
  <c r="CE186" i="20" s="1"/>
  <c r="CC89" i="20" a="1"/>
  <c r="CC89" i="20" s="1"/>
  <c r="CE89" i="20" s="1" a="1"/>
  <c r="CE89" i="20" s="1"/>
  <c r="CC165" i="20" a="1"/>
  <c r="CC165" i="20" s="1"/>
  <c r="CE165" i="20" s="1" a="1"/>
  <c r="CE165" i="20" s="1"/>
  <c r="CD25" i="20"/>
  <c r="CC224" i="20" a="1"/>
  <c r="CC224" i="20" s="1"/>
  <c r="CE224" i="20" s="1" a="1"/>
  <c r="CE224" i="20" s="1"/>
  <c r="CC21" i="20" a="1"/>
  <c r="CC21" i="20" s="1"/>
  <c r="CE21" i="20" s="1" a="1"/>
  <c r="CE21" i="20" s="1"/>
  <c r="CC30" i="20" a="1"/>
  <c r="CC30" i="20" s="1"/>
  <c r="CE30" i="20" s="1" a="1"/>
  <c r="CE30" i="20" s="1"/>
  <c r="CC168" i="20" a="1"/>
  <c r="CC168" i="20" s="1"/>
  <c r="CE168" i="20" s="1" a="1"/>
  <c r="CE168" i="20" s="1"/>
  <c r="CC189" i="20" a="1"/>
  <c r="CC189" i="20" s="1"/>
  <c r="CE189" i="20" s="1" a="1"/>
  <c r="CE189" i="20" s="1"/>
  <c r="CC59" i="20" a="1"/>
  <c r="CC59" i="20" s="1"/>
  <c r="CE59" i="20" s="1" a="1"/>
  <c r="CE59" i="20" s="1"/>
  <c r="CC185" i="20" a="1"/>
  <c r="CC185" i="20" s="1"/>
  <c r="CE185" i="20" s="1" a="1"/>
  <c r="CE185" i="20" s="1"/>
  <c r="CC238" i="20" a="1"/>
  <c r="CC238" i="20" s="1"/>
  <c r="CE238" i="20" s="1" a="1"/>
  <c r="CE238" i="20" s="1"/>
  <c r="CC47" i="20" a="1"/>
  <c r="CC47" i="20" s="1"/>
  <c r="CE47" i="20" s="1" a="1"/>
  <c r="CE47" i="20" s="1"/>
  <c r="CC230" i="20" a="1"/>
  <c r="CC230" i="20" s="1"/>
  <c r="CE230" i="20" s="1" a="1"/>
  <c r="CE230" i="20" s="1"/>
  <c r="CC50" i="20" a="1"/>
  <c r="CC50" i="20" s="1"/>
  <c r="CE50" i="20" s="1" a="1"/>
  <c r="CE50" i="20" s="1"/>
  <c r="CD47" i="20"/>
  <c r="CD52" i="20"/>
  <c r="CD63" i="20"/>
  <c r="CC65" i="20" a="1"/>
  <c r="CC65" i="20" s="1"/>
  <c r="CE65" i="20" s="1" a="1"/>
  <c r="CE65" i="20" s="1"/>
  <c r="CD59" i="20"/>
  <c r="CC64" i="20" a="1"/>
  <c r="CC64" i="20" s="1"/>
  <c r="CE64" i="20" s="1" a="1"/>
  <c r="CE64" i="20" s="1"/>
  <c r="CD95" i="20"/>
  <c r="CC118" i="20" a="1"/>
  <c r="CC118" i="20" s="1"/>
  <c r="CE118" i="20" s="1" a="1"/>
  <c r="CE118" i="20" s="1"/>
  <c r="CC156" i="20" a="1"/>
  <c r="CC156" i="20" s="1"/>
  <c r="CE156" i="20" s="1" a="1"/>
  <c r="CE156" i="20" s="1"/>
  <c r="CD182" i="20"/>
  <c r="CD190" i="20"/>
  <c r="CC203" i="20" a="1"/>
  <c r="CC203" i="20" s="1"/>
  <c r="CE203" i="20" s="1" a="1"/>
  <c r="CE203" i="20" s="1"/>
  <c r="CD210" i="20"/>
  <c r="CD227" i="20"/>
  <c r="CD238" i="20"/>
  <c r="CD75" i="20"/>
  <c r="CD65" i="20"/>
  <c r="CC62" i="20" a="1"/>
  <c r="CC62" i="20" s="1"/>
  <c r="CE62" i="20" s="1" a="1"/>
  <c r="CE62" i="20" s="1"/>
  <c r="CC131" i="20" a="1"/>
  <c r="CC131" i="20" s="1"/>
  <c r="CE131" i="20" s="1" a="1"/>
  <c r="CE131" i="20" s="1"/>
  <c r="CD185" i="20"/>
  <c r="CC204" i="20" a="1"/>
  <c r="CC204" i="20" s="1"/>
  <c r="CE204" i="20" s="1" a="1"/>
  <c r="CE204" i="20" s="1"/>
  <c r="CC38" i="20" a="1"/>
  <c r="CC38" i="20" s="1"/>
  <c r="CE38" i="20" s="1" a="1"/>
  <c r="CE38" i="20" s="1"/>
  <c r="CC103" i="20" a="1"/>
  <c r="CC103" i="20" s="1"/>
  <c r="CE103" i="20" s="1" a="1"/>
  <c r="CE103" i="20" s="1"/>
  <c r="CD103" i="20"/>
  <c r="CD118" i="20"/>
  <c r="CD132" i="20"/>
  <c r="CC145" i="20" a="1"/>
  <c r="CC145" i="20" s="1"/>
  <c r="CE145" i="20" s="1" a="1"/>
  <c r="CE145" i="20" s="1"/>
  <c r="CD88" i="20"/>
  <c r="CD228" i="20"/>
  <c r="CD26" i="20"/>
  <c r="CC58" i="20" a="1"/>
  <c r="CC58" i="20" s="1"/>
  <c r="CE58" i="20" s="1" a="1"/>
  <c r="CE58" i="20" s="1"/>
  <c r="CC77" i="20" a="1"/>
  <c r="CC77" i="20" s="1"/>
  <c r="CE77" i="20" s="1" a="1"/>
  <c r="CE77" i="20" s="1"/>
  <c r="CD36" i="20"/>
  <c r="CD86" i="20"/>
  <c r="CD98" i="20"/>
  <c r="CD136" i="20"/>
  <c r="CD168" i="20"/>
  <c r="CD181" i="20"/>
  <c r="CD180" i="20"/>
  <c r="CD213" i="20"/>
  <c r="CD250" i="20"/>
  <c r="CD241" i="20"/>
  <c r="CC34" i="20" a="1"/>
  <c r="CC34" i="20" s="1"/>
  <c r="CE34" i="20" s="1" a="1"/>
  <c r="CE34" i="20" s="1"/>
  <c r="CD51" i="20"/>
  <c r="CD31" i="20"/>
  <c r="CD46" i="20"/>
  <c r="CD67" i="20"/>
  <c r="CD90" i="20"/>
  <c r="CD82" i="20"/>
  <c r="CD102" i="20"/>
  <c r="CC132" i="20" a="1"/>
  <c r="CC132" i="20" s="1"/>
  <c r="CE132" i="20" s="1" a="1"/>
  <c r="CE132" i="20" s="1"/>
  <c r="CD151" i="20"/>
  <c r="CD147" i="20"/>
  <c r="CD176" i="20"/>
  <c r="CD189" i="20"/>
  <c r="CC128" i="20" a="1"/>
  <c r="CC128" i="20" s="1"/>
  <c r="CE128" i="20" s="1" a="1"/>
  <c r="CE128" i="20" s="1"/>
  <c r="CD194" i="20"/>
  <c r="CD220" i="20"/>
  <c r="CD224" i="20"/>
  <c r="CD170" i="20"/>
  <c r="CD33" i="20"/>
  <c r="CD167" i="20"/>
  <c r="CD56" i="20"/>
  <c r="CD24" i="20"/>
  <c r="CD38" i="20"/>
  <c r="CC46" i="20" a="1"/>
  <c r="CC46" i="20" s="1"/>
  <c r="CE46" i="20" s="1" a="1"/>
  <c r="CE46" i="20" s="1"/>
  <c r="CD81" i="20"/>
  <c r="CD109" i="20"/>
  <c r="CC97" i="20" a="1"/>
  <c r="CC97" i="20" s="1"/>
  <c r="CE97" i="20" s="1" a="1"/>
  <c r="CE97" i="20" s="1"/>
  <c r="CC159" i="20" a="1"/>
  <c r="CC159" i="20" s="1"/>
  <c r="CE159" i="20" s="1" a="1"/>
  <c r="CE159" i="20" s="1"/>
  <c r="CD145" i="20"/>
  <c r="CD138" i="20"/>
  <c r="CC158" i="20" a="1"/>
  <c r="CC158" i="20" s="1"/>
  <c r="CE158" i="20" s="1" a="1"/>
  <c r="CE158" i="20" s="1"/>
  <c r="CC207" i="20" a="1"/>
  <c r="CC207" i="20" s="1"/>
  <c r="CE207" i="20" s="1" a="1"/>
  <c r="CE207" i="20" s="1"/>
  <c r="CD221" i="20"/>
  <c r="CD199" i="20"/>
  <c r="CD196" i="20"/>
  <c r="CC73" i="20" a="1"/>
  <c r="CC73" i="20" s="1"/>
  <c r="CE73" i="20" s="1" a="1"/>
  <c r="CE73" i="20" s="1"/>
  <c r="CD58" i="20"/>
  <c r="CD20" i="20"/>
  <c r="CD45" i="20"/>
  <c r="CD55" i="20"/>
  <c r="CC37" i="20" a="1"/>
  <c r="CC37" i="20" s="1"/>
  <c r="CE37" i="20" s="1" a="1"/>
  <c r="CE37" i="20" s="1"/>
  <c r="CD49" i="20"/>
  <c r="CC75" i="20" a="1"/>
  <c r="CC75" i="20" s="1"/>
  <c r="CE75" i="20" s="1" a="1"/>
  <c r="CE75" i="20" s="1"/>
  <c r="CD62" i="20"/>
  <c r="CC107" i="20" a="1"/>
  <c r="CC107" i="20" s="1"/>
  <c r="CE107" i="20" s="1" a="1"/>
  <c r="CE107" i="20" s="1"/>
  <c r="CC86" i="20" a="1"/>
  <c r="CC86" i="20" s="1"/>
  <c r="CE86" i="20" s="1" a="1"/>
  <c r="CE86" i="20" s="1"/>
  <c r="CC82" i="20" a="1"/>
  <c r="CC82" i="20" s="1"/>
  <c r="CE82" i="20" s="1" a="1"/>
  <c r="CE82" i="20" s="1"/>
  <c r="CC135" i="20" a="1"/>
  <c r="CC135" i="20" s="1"/>
  <c r="CE135" i="20" s="1" a="1"/>
  <c r="CE135" i="20" s="1"/>
  <c r="CD124" i="20"/>
  <c r="CD156" i="20"/>
  <c r="CD117" i="20"/>
  <c r="CC137" i="20" a="1"/>
  <c r="CC137" i="20" s="1"/>
  <c r="CE137" i="20" s="1" a="1"/>
  <c r="CE137" i="20" s="1"/>
  <c r="CD157" i="20"/>
  <c r="CC144" i="20" a="1"/>
  <c r="CC144" i="20" s="1"/>
  <c r="CE144" i="20" s="1" a="1"/>
  <c r="CE144" i="20" s="1"/>
  <c r="CD139" i="20"/>
  <c r="CC179" i="20" a="1"/>
  <c r="CC179" i="20" s="1"/>
  <c r="CE179" i="20" s="1" a="1"/>
  <c r="CE179" i="20" s="1"/>
  <c r="CD104" i="20"/>
  <c r="CD183" i="20"/>
  <c r="CC102" i="20" a="1"/>
  <c r="CC102" i="20" s="1"/>
  <c r="CE102" i="20" s="1" a="1"/>
  <c r="CE102" i="20" s="1"/>
  <c r="CD193" i="20"/>
  <c r="CC221" i="20" a="1"/>
  <c r="CC221" i="20" s="1"/>
  <c r="CE221" i="20" s="1" a="1"/>
  <c r="CE221" i="20" s="1"/>
  <c r="CC234" i="20" a="1"/>
  <c r="CC234" i="20" s="1"/>
  <c r="CE234" i="20" s="1" a="1"/>
  <c r="CE234" i="20" s="1"/>
  <c r="CC233" i="20" a="1"/>
  <c r="CC233" i="20" s="1"/>
  <c r="CE233" i="20" s="1" a="1"/>
  <c r="CE233" i="20" s="1"/>
  <c r="CD225" i="20"/>
  <c r="CD233" i="20"/>
  <c r="CD50" i="20"/>
  <c r="CD77" i="20"/>
  <c r="CD107" i="20"/>
  <c r="CC22" i="20" a="1"/>
  <c r="CC22" i="20" s="1"/>
  <c r="CE22" i="20" s="1" a="1"/>
  <c r="CE22" i="20" s="1"/>
  <c r="CC16" i="20" a="1"/>
  <c r="CC16" i="20" s="1"/>
  <c r="CE16" i="20" s="1" a="1"/>
  <c r="CE16" i="20" s="1"/>
  <c r="CD30" i="20"/>
  <c r="CD17" i="20"/>
  <c r="CD29" i="20"/>
  <c r="CC42" i="20" a="1"/>
  <c r="CC42" i="20" s="1"/>
  <c r="CE42" i="20" s="1" a="1"/>
  <c r="CE42" i="20" s="1"/>
  <c r="CC45" i="20" a="1"/>
  <c r="CC45" i="20" s="1"/>
  <c r="CE45" i="20" s="1" a="1"/>
  <c r="CE45" i="20" s="1"/>
  <c r="CC31" i="20" a="1"/>
  <c r="CC31" i="20" s="1"/>
  <c r="CE31" i="20" s="1" a="1"/>
  <c r="CE31" i="20" s="1"/>
  <c r="CC76" i="20" a="1"/>
  <c r="CC76" i="20" s="1"/>
  <c r="CE76" i="20" s="1" a="1"/>
  <c r="CE76" i="20" s="1"/>
  <c r="CD66" i="20"/>
  <c r="CD57" i="20"/>
  <c r="CA96" i="20" a="1"/>
  <c r="CA96" i="20" s="1"/>
  <c r="CC96" i="20" s="1" a="1"/>
  <c r="CC96" i="20" s="1"/>
  <c r="CE96" i="20" s="1" a="1"/>
  <c r="CE96" i="20" s="1"/>
  <c r="CD96" i="20"/>
  <c r="CC105" i="20" a="1"/>
  <c r="CC105" i="20" s="1"/>
  <c r="CE105" i="20" s="1" a="1"/>
  <c r="CE105" i="20" s="1"/>
  <c r="CD97" i="20"/>
  <c r="CC88" i="20" a="1"/>
  <c r="CC88" i="20" s="1"/>
  <c r="CE88" i="20" s="1" a="1"/>
  <c r="CE88" i="20" s="1"/>
  <c r="CD92" i="20"/>
  <c r="CD108" i="20"/>
  <c r="CD84" i="20"/>
  <c r="CC153" i="20" a="1"/>
  <c r="CC153" i="20" s="1"/>
  <c r="CE153" i="20" s="1" a="1"/>
  <c r="CE153" i="20" s="1"/>
  <c r="CD161" i="20"/>
  <c r="CD160" i="20"/>
  <c r="CD128" i="20"/>
  <c r="CD93" i="20"/>
  <c r="CD159" i="20"/>
  <c r="CD178" i="20"/>
  <c r="CC219" i="20" a="1"/>
  <c r="CC219" i="20" s="1"/>
  <c r="CE219" i="20" s="1" a="1"/>
  <c r="CE219" i="20" s="1"/>
  <c r="CC199" i="20" a="1"/>
  <c r="CC199" i="20" s="1"/>
  <c r="CE199" i="20" s="1" a="1"/>
  <c r="CE199" i="20" s="1"/>
  <c r="CD218" i="20"/>
  <c r="CC226" i="20" a="1"/>
  <c r="CC226" i="20" s="1"/>
  <c r="CE226" i="20" s="1" a="1"/>
  <c r="CE226" i="20" s="1"/>
  <c r="CC251" i="20" a="1"/>
  <c r="CC251" i="20" s="1"/>
  <c r="CE251" i="20" s="1" a="1"/>
  <c r="CE251" i="20" s="1"/>
  <c r="CD236" i="20"/>
  <c r="CD54" i="20"/>
  <c r="CC66" i="20" a="1"/>
  <c r="CC66" i="20" s="1"/>
  <c r="CE66" i="20" s="1" a="1"/>
  <c r="CE66" i="20" s="1"/>
  <c r="CD73" i="20"/>
  <c r="CD85" i="20"/>
  <c r="CD143" i="20"/>
  <c r="CD144" i="20"/>
  <c r="CD113" i="20"/>
  <c r="CD201" i="20"/>
  <c r="CD244" i="20"/>
  <c r="CD18" i="20"/>
  <c r="CD34" i="20"/>
  <c r="CC19" i="20" a="1"/>
  <c r="CC19" i="20" s="1"/>
  <c r="CE19" i="20" s="1" a="1"/>
  <c r="CE19" i="20" s="1"/>
  <c r="CC40" i="20" a="1"/>
  <c r="CC40" i="20" s="1"/>
  <c r="CE40" i="20" s="1" a="1"/>
  <c r="CE40" i="20" s="1"/>
  <c r="CD37" i="20"/>
  <c r="CD60" i="20"/>
  <c r="CD28" i="20"/>
  <c r="CD89" i="20"/>
  <c r="CC72" i="20" a="1"/>
  <c r="CC72" i="20" s="1"/>
  <c r="CE72" i="20" s="1" a="1"/>
  <c r="CE72" i="20" s="1"/>
  <c r="CD68" i="20"/>
  <c r="CC70" i="20" a="1"/>
  <c r="CC70" i="20" s="1"/>
  <c r="CE70" i="20" s="1" a="1"/>
  <c r="CE70" i="20" s="1"/>
  <c r="CD101" i="20"/>
  <c r="CC101" i="20" a="1"/>
  <c r="CC101" i="20" s="1"/>
  <c r="CE101" i="20" s="1" a="1"/>
  <c r="CE101" i="20" s="1"/>
  <c r="CD119" i="20"/>
  <c r="CC112" i="20" a="1"/>
  <c r="CC112" i="20" s="1"/>
  <c r="CE112" i="20" s="1" a="1"/>
  <c r="CE112" i="20" s="1"/>
  <c r="CC91" i="20" a="1"/>
  <c r="CC91" i="20" s="1"/>
  <c r="CE91" i="20" s="1" a="1"/>
  <c r="CE91" i="20" s="1"/>
  <c r="CC119" i="20" a="1"/>
  <c r="CC119" i="20" s="1"/>
  <c r="CE119" i="20" s="1" a="1"/>
  <c r="CE119" i="20" s="1"/>
  <c r="CD110" i="20"/>
  <c r="CD150" i="20"/>
  <c r="CD175" i="20"/>
  <c r="CC190" i="20" a="1"/>
  <c r="CC190" i="20" s="1"/>
  <c r="CE190" i="20" s="1" a="1"/>
  <c r="CE190" i="20" s="1"/>
  <c r="CD146" i="20"/>
  <c r="CD120" i="20"/>
  <c r="CD164" i="20"/>
  <c r="CD197" i="20"/>
  <c r="CD127" i="20"/>
  <c r="CD123" i="20"/>
  <c r="CD188" i="20"/>
  <c r="CD211" i="20"/>
  <c r="CD226" i="20"/>
  <c r="CC244" i="20" a="1"/>
  <c r="CC244" i="20" s="1"/>
  <c r="CE244" i="20" s="1" a="1"/>
  <c r="CE244" i="20" s="1"/>
  <c r="CD251" i="20"/>
  <c r="CD246" i="20"/>
  <c r="CC17" i="20" a="1"/>
  <c r="CC17" i="20" s="1"/>
  <c r="CE17" i="20" s="1" a="1"/>
  <c r="CE17" i="20" s="1"/>
  <c r="CC39" i="20" a="1"/>
  <c r="CC39" i="20" s="1"/>
  <c r="CE39" i="20" s="1" a="1"/>
  <c r="CE39" i="20" s="1"/>
  <c r="CD23" i="20"/>
  <c r="CD42" i="20"/>
  <c r="CD32" i="20"/>
  <c r="CD41" i="20"/>
  <c r="CD76" i="20"/>
  <c r="CD74" i="20"/>
  <c r="CC92" i="20" a="1"/>
  <c r="CC92" i="20" s="1"/>
  <c r="CE92" i="20" s="1" a="1"/>
  <c r="CE92" i="20" s="1"/>
  <c r="CD70" i="20"/>
  <c r="CD69" i="20"/>
  <c r="CC117" i="20" a="1"/>
  <c r="CC117" i="20" s="1"/>
  <c r="CE117" i="20" s="1" a="1"/>
  <c r="CE117" i="20" s="1"/>
  <c r="CC120" i="20" a="1"/>
  <c r="CC120" i="20" s="1"/>
  <c r="CE120" i="20" s="1" a="1"/>
  <c r="CE120" i="20" s="1"/>
  <c r="CC113" i="20" a="1"/>
  <c r="CC113" i="20" s="1"/>
  <c r="CE113" i="20" s="1" a="1"/>
  <c r="CE113" i="20" s="1"/>
  <c r="CD91" i="20"/>
  <c r="CD148" i="20"/>
  <c r="CD112" i="20"/>
  <c r="CD116" i="20"/>
  <c r="CD130" i="20"/>
  <c r="CC147" i="20" a="1"/>
  <c r="CC147" i="20" s="1"/>
  <c r="CE147" i="20" s="1" a="1"/>
  <c r="CE147" i="20" s="1"/>
  <c r="CC163" i="20" a="1"/>
  <c r="CC163" i="20" s="1"/>
  <c r="CE163" i="20" s="1" a="1"/>
  <c r="CE163" i="20" s="1"/>
  <c r="CD152" i="20"/>
  <c r="CC176" i="20" a="1"/>
  <c r="CC176" i="20" s="1"/>
  <c r="CE176" i="20" s="1" a="1"/>
  <c r="CE176" i="20" s="1"/>
  <c r="CC149" i="20" a="1"/>
  <c r="CC149" i="20" s="1"/>
  <c r="CE149" i="20" s="1" a="1"/>
  <c r="CE149" i="20" s="1"/>
  <c r="CD126" i="20"/>
  <c r="CA195" i="20" a="1"/>
  <c r="CA195" i="20" s="1"/>
  <c r="CC195" i="20" s="1" a="1"/>
  <c r="CC195" i="20" s="1"/>
  <c r="CE195" i="20" s="1" a="1"/>
  <c r="CE195" i="20" s="1"/>
  <c r="CD195" i="20"/>
  <c r="CC173" i="20" a="1"/>
  <c r="CC173" i="20" s="1"/>
  <c r="CE173" i="20" s="1" a="1"/>
  <c r="CE173" i="20" s="1"/>
  <c r="CD172" i="20"/>
  <c r="CD203" i="20"/>
  <c r="CC196" i="20" a="1"/>
  <c r="CC196" i="20" s="1"/>
  <c r="CE196" i="20" s="1" a="1"/>
  <c r="CE196" i="20" s="1"/>
  <c r="CD179" i="20"/>
  <c r="CD174" i="20"/>
  <c r="CD231" i="20"/>
  <c r="CC229" i="20" a="1"/>
  <c r="CC229" i="20" s="1"/>
  <c r="CE229" i="20" s="1" a="1"/>
  <c r="CE229" i="20" s="1"/>
  <c r="CD243" i="20"/>
  <c r="CC24" i="20" a="1"/>
  <c r="CC24" i="20" s="1"/>
  <c r="CE24" i="20" s="1" a="1"/>
  <c r="CE24" i="20" s="1"/>
  <c r="CD22" i="20"/>
  <c r="CD16" i="20"/>
  <c r="CD39" i="20"/>
  <c r="CC67" i="20" a="1"/>
  <c r="CC67" i="20" s="1"/>
  <c r="CE67" i="20" s="1" a="1"/>
  <c r="CE67" i="20" s="1"/>
  <c r="CC114" i="20" a="1"/>
  <c r="CC114" i="20" s="1"/>
  <c r="CE114" i="20" s="1" a="1"/>
  <c r="CE114" i="20" s="1"/>
  <c r="CD99" i="20"/>
  <c r="CC124" i="20" a="1"/>
  <c r="CC124" i="20" s="1"/>
  <c r="CE124" i="20" s="1" a="1"/>
  <c r="CE124" i="20" s="1"/>
  <c r="CD131" i="20"/>
  <c r="CC164" i="20" a="1"/>
  <c r="CC164" i="20" s="1"/>
  <c r="CE164" i="20" s="1" a="1"/>
  <c r="CE164" i="20" s="1"/>
  <c r="CD153" i="20"/>
  <c r="CD173" i="20"/>
  <c r="CD163" i="20"/>
  <c r="CD229" i="20"/>
  <c r="CD234" i="20"/>
  <c r="CD72" i="20"/>
  <c r="CA100" i="20" a="1"/>
  <c r="CA100" i="20" s="1"/>
  <c r="CC100" i="20" s="1" a="1"/>
  <c r="CC100" i="20" s="1"/>
  <c r="CE100" i="20" s="1" a="1"/>
  <c r="CE100" i="20" s="1"/>
  <c r="CD100" i="20"/>
  <c r="CD105" i="20"/>
  <c r="CC171" i="20" a="1"/>
  <c r="CC171" i="20" s="1"/>
  <c r="CE171" i="20" s="1" a="1"/>
  <c r="CE171" i="20" s="1"/>
  <c r="CD155" i="20"/>
  <c r="CD135" i="20"/>
  <c r="CD171" i="20"/>
  <c r="CC218" i="20" a="1"/>
  <c r="CC218" i="20" s="1"/>
  <c r="CE218" i="20" s="1" a="1"/>
  <c r="CE218" i="20" s="1"/>
  <c r="CC217" i="20" a="1"/>
  <c r="CC217" i="20" s="1"/>
  <c r="CE217" i="20" s="1" a="1"/>
  <c r="CE217" i="20" s="1"/>
  <c r="CD219" i="20"/>
  <c r="CD217" i="20"/>
  <c r="CD207" i="20"/>
  <c r="CD239" i="20"/>
  <c r="CD249" i="20"/>
  <c r="BI3" i="20" l="1" a="1"/>
  <c r="BI3" i="20" s="1"/>
  <c r="BJ3" i="20"/>
  <c r="BK3" i="20"/>
  <c r="BL3" i="20"/>
  <c r="BM3" i="20"/>
  <c r="BU3" i="20"/>
  <c r="BX3" i="20"/>
  <c r="BI4" i="20" a="1"/>
  <c r="BI4" i="20" s="1"/>
  <c r="BJ4" i="20"/>
  <c r="BK4" i="20"/>
  <c r="BL4" i="20"/>
  <c r="BM4" i="20"/>
  <c r="BU4" i="20"/>
  <c r="BX4" i="20"/>
  <c r="BY4" i="20" s="1"/>
  <c r="BI5" i="20" a="1"/>
  <c r="BI5" i="20" s="1"/>
  <c r="BJ5" i="20"/>
  <c r="BK5" i="20"/>
  <c r="BL5" i="20"/>
  <c r="BM5" i="20"/>
  <c r="BU5" i="20"/>
  <c r="BX5" i="20"/>
  <c r="BY5" i="20" s="1"/>
  <c r="BI6" i="20" a="1"/>
  <c r="BI6" i="20" s="1"/>
  <c r="BJ6" i="20"/>
  <c r="BK6" i="20"/>
  <c r="BL6" i="20"/>
  <c r="BM6" i="20"/>
  <c r="BU6" i="20"/>
  <c r="BX6" i="20"/>
  <c r="BY6" i="20" s="1"/>
  <c r="BI7" i="20" a="1"/>
  <c r="BI7" i="20" s="1"/>
  <c r="BJ7" i="20"/>
  <c r="BK7" i="20"/>
  <c r="BL7" i="20"/>
  <c r="BM7" i="20"/>
  <c r="BU7" i="20"/>
  <c r="BX7" i="20"/>
  <c r="BY7" i="20" s="1"/>
  <c r="BI8" i="20" a="1"/>
  <c r="BI8" i="20" s="1"/>
  <c r="BJ8" i="20"/>
  <c r="BK8" i="20"/>
  <c r="BL8" i="20"/>
  <c r="BM8" i="20"/>
  <c r="BU8" i="20"/>
  <c r="BX8" i="20"/>
  <c r="BY8" i="20" s="1"/>
  <c r="BI9" i="20" a="1"/>
  <c r="BI9" i="20" s="1"/>
  <c r="BJ9" i="20"/>
  <c r="BK9" i="20"/>
  <c r="BL9" i="20"/>
  <c r="BM9" i="20"/>
  <c r="BU9" i="20"/>
  <c r="BX9" i="20"/>
  <c r="BY9" i="20" s="1"/>
  <c r="BI10" i="20" a="1"/>
  <c r="BI10" i="20" s="1"/>
  <c r="BJ10" i="20"/>
  <c r="BK10" i="20"/>
  <c r="BL10" i="20"/>
  <c r="BM10" i="20"/>
  <c r="BU10" i="20"/>
  <c r="BX10" i="20"/>
  <c r="BY10" i="20" s="1"/>
  <c r="BI11" i="20" a="1"/>
  <c r="BI11" i="20" s="1"/>
  <c r="BJ11" i="20"/>
  <c r="BK11" i="20"/>
  <c r="BL11" i="20"/>
  <c r="BM11" i="20"/>
  <c r="BU11" i="20"/>
  <c r="BX11" i="20"/>
  <c r="BY11" i="20" s="1"/>
  <c r="BI12" i="20" a="1"/>
  <c r="BI12" i="20" s="1"/>
  <c r="BJ12" i="20"/>
  <c r="BK12" i="20"/>
  <c r="BL12" i="20"/>
  <c r="BM12" i="20"/>
  <c r="BU12" i="20"/>
  <c r="BX12" i="20"/>
  <c r="BY12" i="20" s="1"/>
  <c r="BI13" i="20" a="1"/>
  <c r="BI13" i="20" s="1"/>
  <c r="BJ13" i="20"/>
  <c r="BK13" i="20"/>
  <c r="BL13" i="20"/>
  <c r="BM13" i="20"/>
  <c r="BU13" i="20"/>
  <c r="BX13" i="20"/>
  <c r="BY13" i="20" s="1"/>
  <c r="BI14" i="20" a="1"/>
  <c r="BI14" i="20" s="1"/>
  <c r="BJ14" i="20"/>
  <c r="BK14" i="20"/>
  <c r="BL14" i="20"/>
  <c r="BM14" i="20"/>
  <c r="BU14" i="20"/>
  <c r="BX14" i="20"/>
  <c r="BY14" i="20" s="1"/>
  <c r="BI15" i="20" a="1"/>
  <c r="BI15" i="20" s="1"/>
  <c r="BJ15" i="20"/>
  <c r="BK15" i="20"/>
  <c r="BL15" i="20"/>
  <c r="BM15" i="20"/>
  <c r="BU15" i="20"/>
  <c r="BX15" i="20"/>
  <c r="BY15" i="20" s="1"/>
  <c r="BX2" i="20"/>
  <c r="BY2" i="20" s="1"/>
  <c r="BO2" i="20" s="1"/>
  <c r="BI2" i="20" a="1"/>
  <c r="BI2" i="20" s="1"/>
  <c r="BU2" i="20"/>
  <c r="BM2" i="20"/>
  <c r="BL2" i="20"/>
  <c r="BK2" i="20"/>
  <c r="BJ2" i="20"/>
  <c r="BP14" i="20" l="1"/>
  <c r="A14" i="20" s="1"/>
  <c r="BP8" i="20"/>
  <c r="A8" i="20" s="1"/>
  <c r="BP9" i="20"/>
  <c r="A9" i="20" s="1"/>
  <c r="BP10" i="20"/>
  <c r="A10" i="20" s="1"/>
  <c r="BP11" i="20"/>
  <c r="A11" i="20" s="1"/>
  <c r="BP12" i="20"/>
  <c r="A12" i="20" s="1"/>
  <c r="BP4" i="20"/>
  <c r="BP13" i="20"/>
  <c r="A13" i="20" s="1"/>
  <c r="BP5" i="20"/>
  <c r="A5" i="20" s="1"/>
  <c r="BP6" i="20"/>
  <c r="A6" i="20" s="1"/>
  <c r="BP15" i="20"/>
  <c r="A15" i="20" s="1"/>
  <c r="BP7" i="20"/>
  <c r="A7" i="20" s="1"/>
  <c r="BP2" i="20"/>
  <c r="AH2" i="20"/>
  <c r="AH5" i="20"/>
  <c r="AM2" i="20"/>
  <c r="AH3" i="20"/>
  <c r="AM12" i="20"/>
  <c r="AM14" i="20"/>
  <c r="AM13" i="20"/>
  <c r="AM11" i="20"/>
  <c r="AM10" i="20"/>
  <c r="AM9" i="20"/>
  <c r="CB9" i="20" s="1" a="1"/>
  <c r="CB9" i="20" s="1"/>
  <c r="AM8" i="20"/>
  <c r="CB8" i="20" s="1" a="1"/>
  <c r="CB8" i="20" s="1"/>
  <c r="AM7" i="20"/>
  <c r="CB7" i="20" s="1" a="1"/>
  <c r="CB7" i="20" s="1"/>
  <c r="AM5" i="20"/>
  <c r="AM4" i="20"/>
  <c r="AM3" i="20"/>
  <c r="AM15" i="20"/>
  <c r="AM6" i="20"/>
  <c r="AH15" i="20"/>
  <c r="AH14" i="20"/>
  <c r="AH13" i="20"/>
  <c r="AH12" i="20"/>
  <c r="AH11" i="20"/>
  <c r="AH10" i="20"/>
  <c r="AH9" i="20"/>
  <c r="CA9" i="20" s="1" a="1"/>
  <c r="CA9" i="20" s="1"/>
  <c r="AH8" i="20"/>
  <c r="AH7" i="20"/>
  <c r="AH6" i="20"/>
  <c r="AH4" i="20"/>
  <c r="CA4" i="20" s="1" a="1"/>
  <c r="CA4" i="20" s="1"/>
  <c r="BQ8" i="20"/>
  <c r="BQ12" i="20"/>
  <c r="BQ4" i="20"/>
  <c r="BQ10" i="20"/>
  <c r="BQ9" i="20"/>
  <c r="BQ15" i="20"/>
  <c r="BQ7" i="20"/>
  <c r="BQ14" i="20"/>
  <c r="BQ6" i="20"/>
  <c r="BT2" i="20"/>
  <c r="BZ2" i="20" s="1"/>
  <c r="BQ2" i="20"/>
  <c r="BQ13" i="20"/>
  <c r="BT5" i="20"/>
  <c r="BZ5" i="20" s="1"/>
  <c r="BQ5" i="20"/>
  <c r="BQ11" i="20"/>
  <c r="BT3" i="20"/>
  <c r="BZ3" i="20" s="1"/>
  <c r="BQ3" i="20"/>
  <c r="BY3" i="20"/>
  <c r="BT12" i="20"/>
  <c r="BZ12" i="20" s="1"/>
  <c r="BT4" i="20"/>
  <c r="BZ4" i="20" s="1"/>
  <c r="BT10" i="20"/>
  <c r="BZ10" i="20" s="1"/>
  <c r="BT8" i="20"/>
  <c r="BZ8" i="20" s="1"/>
  <c r="BT15" i="20"/>
  <c r="BZ15" i="20" s="1"/>
  <c r="BT7" i="20"/>
  <c r="BZ7" i="20" s="1"/>
  <c r="BT14" i="20"/>
  <c r="BZ14" i="20" s="1"/>
  <c r="BT6" i="20"/>
  <c r="BZ6" i="20" s="1"/>
  <c r="BT13" i="20"/>
  <c r="BZ13" i="20" s="1"/>
  <c r="BT11" i="20"/>
  <c r="BZ11" i="20" s="1"/>
  <c r="BT9" i="20"/>
  <c r="BZ9" i="20" s="1"/>
  <c r="BP3" i="20" l="1"/>
  <c r="CD5" i="20"/>
  <c r="CD11" i="20"/>
  <c r="CD4" i="20"/>
  <c r="CD13" i="20"/>
  <c r="CD12" i="20"/>
  <c r="CD8" i="20"/>
  <c r="CD14" i="20"/>
  <c r="CD7" i="20"/>
  <c r="CD2" i="20"/>
  <c r="CD3" i="20"/>
  <c r="CD15" i="20"/>
  <c r="CD6" i="20"/>
  <c r="CD9" i="20"/>
  <c r="CD10" i="20"/>
  <c r="CA3" i="20" a="1"/>
  <c r="CA3" i="20" s="1"/>
  <c r="CA5" i="20" a="1"/>
  <c r="CA5" i="20" s="1"/>
  <c r="CA15" i="20" a="1"/>
  <c r="CA15" i="20" s="1"/>
  <c r="CA6" i="20" a="1"/>
  <c r="CA6" i="20" s="1"/>
  <c r="CA10" i="20" a="1"/>
  <c r="CA10" i="20" s="1"/>
  <c r="CA11" i="20" a="1"/>
  <c r="CA11" i="20" s="1"/>
  <c r="CA7" i="20" a="1"/>
  <c r="CA7" i="20" s="1"/>
  <c r="CC7" i="20" s="1" a="1"/>
  <c r="CC7" i="20" s="1"/>
  <c r="CE7" i="20" s="1" a="1"/>
  <c r="CE7" i="20" s="1"/>
  <c r="CA14" i="20" a="1"/>
  <c r="CA14" i="20" s="1"/>
  <c r="CA12" i="20" a="1"/>
  <c r="CA12" i="20" s="1"/>
  <c r="CA13" i="20" a="1"/>
  <c r="CA13" i="20" s="1"/>
  <c r="CA8" i="20" a="1"/>
  <c r="CA8" i="20" s="1"/>
  <c r="CC8" i="20" s="1" a="1"/>
  <c r="CC8" i="20" s="1"/>
  <c r="CA2" i="20" a="1"/>
  <c r="CA2" i="20" s="1"/>
  <c r="CB3" i="20" a="1"/>
  <c r="CB3" i="20" s="1"/>
  <c r="CB12" i="20" a="1"/>
  <c r="CB12" i="20" s="1"/>
  <c r="CB11" i="20" a="1"/>
  <c r="CB11" i="20" s="1"/>
  <c r="CB15" i="20" a="1"/>
  <c r="CB15" i="20" s="1"/>
  <c r="CB6" i="20" a="1"/>
  <c r="CB6" i="20" s="1"/>
  <c r="CB14" i="20" a="1"/>
  <c r="CB14" i="20" s="1"/>
  <c r="CB13" i="20" a="1"/>
  <c r="CB13" i="20" s="1"/>
  <c r="CB10" i="20" a="1"/>
  <c r="CB10" i="20" s="1"/>
  <c r="CB5" i="20" a="1"/>
  <c r="CB5" i="20" s="1"/>
  <c r="CB4" i="20" a="1"/>
  <c r="CB4" i="20" s="1"/>
  <c r="CB2" i="20" a="1"/>
  <c r="CB2" i="20" s="1"/>
  <c r="CC9" i="20" a="1"/>
  <c r="CC9" i="20" s="1"/>
  <c r="CC11" i="20" l="1" a="1"/>
  <c r="CC11" i="20" s="1"/>
  <c r="CE11" i="20" s="1" a="1"/>
  <c r="CE11" i="20" s="1"/>
  <c r="CC6" i="20" a="1"/>
  <c r="CC6" i="20" s="1"/>
  <c r="CE6" i="20" s="1" a="1"/>
  <c r="CE6" i="20" s="1"/>
  <c r="CC5" i="20" a="1"/>
  <c r="CC5" i="20" s="1"/>
  <c r="CE5" i="20" s="1" a="1"/>
  <c r="CE5" i="20" s="1"/>
  <c r="CC14" i="20" a="1"/>
  <c r="CC14" i="20" s="1"/>
  <c r="CE14" i="20" s="1" a="1"/>
  <c r="CE14" i="20" s="1"/>
  <c r="CC10" i="20" a="1"/>
  <c r="CC10" i="20" s="1"/>
  <c r="CE10" i="20" s="1" a="1"/>
  <c r="CE10" i="20" s="1"/>
  <c r="CC2" i="20" a="1"/>
  <c r="CC2" i="20" s="1"/>
  <c r="CE2" i="20" s="1" a="1"/>
  <c r="CE2" i="20" s="1"/>
  <c r="A2" i="20" s="1"/>
  <c r="CC13" i="20" a="1"/>
  <c r="CC13" i="20" s="1"/>
  <c r="CE13" i="20" s="1" a="1"/>
  <c r="CE13" i="20" s="1"/>
  <c r="CC15" i="20" a="1"/>
  <c r="CC15" i="20" s="1"/>
  <c r="CE15" i="20" s="1" a="1"/>
  <c r="CE15" i="20" s="1"/>
  <c r="CE9" i="20" a="1"/>
  <c r="CE9" i="20" s="1"/>
  <c r="CC4" i="20" a="1"/>
  <c r="CC4" i="20" s="1"/>
  <c r="CE4" i="20" s="1" a="1"/>
  <c r="CE4" i="20" s="1"/>
  <c r="A4" i="20" s="1"/>
  <c r="CC12" i="20" a="1"/>
  <c r="CC12" i="20" s="1"/>
  <c r="CE12" i="20" s="1" a="1"/>
  <c r="CE12" i="20" s="1"/>
  <c r="CC3" i="20" a="1"/>
  <c r="CC3" i="20" s="1"/>
  <c r="CE3" i="20" s="1" a="1"/>
  <c r="CE3" i="20" s="1"/>
  <c r="A3" i="20" s="1"/>
  <c r="CE8" i="20" a="1"/>
  <c r="CE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tc={CBC9C83C-2EC3-4759-9210-40012955AEA4}</author>
  </authors>
  <commentList>
    <comment ref="C1" authorId="0" shapeId="0" xr:uid="{CBC9C83C-2EC3-4759-9210-40012955AEA4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comment about recertification, Certain documentation isn’t needed, so long as there aren’t changes to the store.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tc={81BBD2C5-8545-45D3-B8EB-59288E1105B1}</author>
  </authors>
  <commentList>
    <comment ref="AC1" authorId="0" shapeId="0" xr:uid="{81BBD2C5-8545-45D3-B8EB-59288E1105B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the Load-Tally sheet or enter value.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tc={C29BA80F-80D0-43C0-9359-5756F129615F}</author>
    <author>tc={EB2B15A6-26D4-4FC9-9A2D-5CA20F930DBC}</author>
  </authors>
  <commentList>
    <comment ref="A1" authorId="0" shapeId="0" xr:uid="{C29BA80F-80D0-43C0-9359-5756F129615F}">
      <text>
        <t>[Threaded comment]
Your version of Excel allows you to read this threaded comment; however, any edits to it will get removed if the file is opened in a newer version of Excel. Learn more: https://go.microsoft.com/fwlink/?linkid=870924
Comment:
    Except where highlighted those are SNAP</t>
      </text>
    </comment>
    <comment ref="E1" authorId="1" shapeId="0" xr:uid="{EB2B15A6-26D4-4FC9-9A2D-5CA20F930DB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Seems to mix systems type and ref. Way to clean up?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<sst xmlns="http://schemas.openxmlformats.org/spreadsheetml/2006/main" count="302" uniqueCount="272">
  <si>
    <t>SAMPLE GreenChill Store Certification Application Workbook</t>
  </si>
  <si>
    <t>Overview of Draft Store Certification Criteria</t>
  </si>
  <si>
    <r>
      <rPr>
        <b/>
        <i/>
        <u/>
        <sz val="10"/>
        <color theme="9"/>
        <rFont val="Ebrima"/>
      </rPr>
      <t>This is SAMPLE workbook with a draft application to apply for GreenChill Store Certification.</t>
    </r>
    <r>
      <rPr>
        <sz val="10"/>
        <color theme="1"/>
        <rFont val="Ebrima"/>
      </rPr>
      <t xml:space="preserve">
Input all information on the Entry Sheet. Use the Load Tally to sheet to input and total each store's refrigeration load, if desired. </t>
    </r>
    <r>
      <rPr>
        <b/>
        <sz val="10"/>
        <color theme="1"/>
        <rFont val="Ebrima"/>
      </rPr>
      <t xml:space="preserve">The calculated certification eligibility is a preliminary screening only, all applications and supporting documents will be reviewed by the GreenChill team to confirm and issue certification.  </t>
    </r>
  </si>
  <si>
    <r>
      <rPr>
        <b/>
        <u/>
        <sz val="10"/>
        <rFont val="Ebrima"/>
      </rPr>
      <t>Category 1: Installed before January 1, 2025</t>
    </r>
    <r>
      <rPr>
        <sz val="10"/>
        <rFont val="Ebrima"/>
      </rPr>
      <t xml:space="preserve">
Data inputs: Leak rate data (existing stores), leak tightness documentation (new stores), refrigeration legend or schedule (MBTUs/hour), charge size documentation</t>
    </r>
  </si>
  <si>
    <t>Form Details</t>
  </si>
  <si>
    <t>Platinum Criteria</t>
  </si>
  <si>
    <t>Last updated: December 2024</t>
  </si>
  <si>
    <r>
      <t xml:space="preserve">GWP × refrigerant charge ÷ load: &lt;1,600 </t>
    </r>
    <r>
      <rPr>
        <b/>
        <sz val="10"/>
        <rFont val="Ebrima"/>
      </rPr>
      <t xml:space="preserve"> </t>
    </r>
    <r>
      <rPr>
        <sz val="10"/>
        <rFont val="Ebrima"/>
      </rPr>
      <t>│</t>
    </r>
    <r>
      <rPr>
        <b/>
        <sz val="10"/>
        <rFont val="Ebrima"/>
      </rPr>
      <t xml:space="preserve"> </t>
    </r>
    <r>
      <rPr>
        <sz val="10"/>
        <rFont val="Ebrima"/>
      </rPr>
      <t xml:space="preserve"> GWP × annual emissions ÷ load: &lt;0.03 MTCO</t>
    </r>
    <r>
      <rPr>
        <vertAlign val="subscript"/>
        <sz val="10"/>
        <rFont val="Ebrima"/>
      </rPr>
      <t>2</t>
    </r>
    <r>
      <rPr>
        <sz val="10"/>
        <rFont val="Ebrima"/>
      </rPr>
      <t>e</t>
    </r>
  </si>
  <si>
    <t>OMB Control No.: 2060-0702</t>
  </si>
  <si>
    <t>Gold Criteria</t>
  </si>
  <si>
    <r>
      <t xml:space="preserve">Expiration Date: </t>
    </r>
    <r>
      <rPr>
        <i/>
        <sz val="10"/>
        <color theme="9"/>
        <rFont val="Ebrima"/>
      </rPr>
      <t>Pending Office of Management and Budget approval</t>
    </r>
  </si>
  <si>
    <r>
      <t xml:space="preserve">GWP × refrigerant charge ÷ load: 1,600 to 2,000 </t>
    </r>
    <r>
      <rPr>
        <b/>
        <sz val="10"/>
        <rFont val="Ebrima"/>
      </rPr>
      <t xml:space="preserve"> │ </t>
    </r>
    <r>
      <rPr>
        <sz val="10"/>
        <rFont val="Ebrima"/>
      </rPr>
      <t xml:space="preserve"> GWP × annual emissions ÷ load: 0.03 to 0.08 MTCO</t>
    </r>
    <r>
      <rPr>
        <vertAlign val="subscript"/>
        <sz val="10"/>
        <rFont val="Ebrima"/>
      </rPr>
      <t>2</t>
    </r>
    <r>
      <rPr>
        <sz val="10"/>
        <rFont val="Ebrima"/>
      </rPr>
      <t>e</t>
    </r>
  </si>
  <si>
    <t>EPA Form No.: 5900-590</t>
  </si>
  <si>
    <t>Silver Criteria</t>
  </si>
  <si>
    <t>How to Submit</t>
  </si>
  <si>
    <r>
      <t>GWP × refrigerant charge ÷ load: &gt;2,000 to 2,400</t>
    </r>
    <r>
      <rPr>
        <b/>
        <sz val="10"/>
        <rFont val="Ebrima"/>
      </rPr>
      <t xml:space="preserve"> │  </t>
    </r>
    <r>
      <rPr>
        <sz val="10"/>
        <rFont val="Ebrima"/>
      </rPr>
      <t>GWP × annual emissions ÷ load: &gt;0.08 to 0.13 MTCO</t>
    </r>
    <r>
      <rPr>
        <vertAlign val="subscript"/>
        <sz val="10"/>
        <rFont val="Ebrima"/>
      </rPr>
      <t>2</t>
    </r>
    <r>
      <rPr>
        <sz val="10"/>
        <rFont val="Ebrima"/>
      </rPr>
      <t xml:space="preserve">e
</t>
    </r>
  </si>
  <si>
    <t>Email completed application workbooks to GreenChill@epa.gov</t>
  </si>
  <si>
    <t>GWP: global warming potential</t>
  </si>
  <si>
    <t>Supporting Information</t>
  </si>
  <si>
    <t>MBTU: One thousand British thermal units</t>
  </si>
  <si>
    <r>
      <rPr>
        <sz val="10"/>
        <color rgb="FF000000"/>
        <rFont val="Ebrima"/>
      </rPr>
      <t>Review GreenChill Store Certification Guidance for detailed information</t>
    </r>
    <r>
      <rPr>
        <i/>
        <sz val="10"/>
        <color rgb="FFAF55A0"/>
        <rFont val="Ebrima"/>
      </rPr>
      <t xml:space="preserve"> (Forthcoming)</t>
    </r>
  </si>
  <si>
    <r>
      <t>MTCO</t>
    </r>
    <r>
      <rPr>
        <vertAlign val="subscript"/>
        <sz val="10"/>
        <rFont val="Ebrima"/>
      </rPr>
      <t>2</t>
    </r>
    <r>
      <rPr>
        <sz val="10"/>
        <rFont val="Ebrima"/>
      </rPr>
      <t>e: metric tons carbon dioxide equivalent</t>
    </r>
  </si>
  <si>
    <t>Advanced Technologies
Leak Tightness Guidelines
Reclaim Criteria
Training Program Criteria
Recertification Documentation</t>
  </si>
  <si>
    <r>
      <t xml:space="preserve">Category 2: Installed on or after January 1, 2025
</t>
    </r>
    <r>
      <rPr>
        <sz val="10"/>
        <rFont val="Ebrima"/>
      </rPr>
      <t xml:space="preserve">Data inputs: Leak rate data (existing stores), leak tightness documentation (new stores), refrigeration legend or schedule (MBTUs/hour), charge size documentation. If applicable: reclaim documentation, training program documentation, heating/ventilation/air conditioning (HVAC) documentation, advanced refrigeration technologies. </t>
    </r>
  </si>
  <si>
    <t>Category 2 stores must meet all these criteria:</t>
  </si>
  <si>
    <r>
      <rPr>
        <sz val="10"/>
        <color rgb="FF000000"/>
        <rFont val="Aptos Narrow"/>
        <family val="2"/>
      </rPr>
      <t xml:space="preserve">◦ </t>
    </r>
    <r>
      <rPr>
        <sz val="10"/>
        <color rgb="FF000000"/>
        <rFont val="Ebrima"/>
      </rPr>
      <t>Primary refrigerant</t>
    </r>
    <r>
      <rPr>
        <vertAlign val="superscript"/>
        <sz val="10"/>
        <color rgb="FF000000"/>
        <rFont val="Ebrima"/>
      </rPr>
      <t>†</t>
    </r>
    <r>
      <rPr>
        <sz val="10"/>
        <color rgb="FF000000"/>
        <rFont val="Ebrima"/>
      </rPr>
      <t xml:space="preserve"> GWP: &lt;150 
◦ Low charge-to-load ratio: GWP × refrigerant charge ÷ load: &lt;1,600 pounds/MBTU/hour
◦ New installs: Leak tightness testing 
◦ Operational: Low leak rate. GWP × annual emissions ÷ load: &lt;0.03 MTCO</t>
    </r>
    <r>
      <rPr>
        <vertAlign val="subscript"/>
        <sz val="10"/>
        <color rgb="FF000000"/>
        <rFont val="Ebrima"/>
      </rPr>
      <t>2</t>
    </r>
    <r>
      <rPr>
        <sz val="10"/>
        <color rgb="FF000000"/>
        <rFont val="Ebrima"/>
      </rPr>
      <t>e/MBTU/hour</t>
    </r>
  </si>
  <si>
    <t xml:space="preserve">Category 2 stores must meet at least two of the following criteria: </t>
  </si>
  <si>
    <r>
      <t>◦ Primary refrigerant</t>
    </r>
    <r>
      <rPr>
        <vertAlign val="superscript"/>
        <sz val="10"/>
        <rFont val="Ebrima"/>
      </rPr>
      <t>†</t>
    </r>
    <r>
      <rPr>
        <sz val="10"/>
        <rFont val="Ebrima"/>
      </rPr>
      <t xml:space="preserve"> GWP: &lt;10  
◦ Advanced technology not required by regulations 
◦ Approved technician training program 
◦ Heating/ventilation/air conditioning (HVAC) system refrigerant GWP: &lt;400 
◦ Reclaimed refrigerant for initial charge and/or servicing, or recovery of refrigerant for reclaim</t>
    </r>
  </si>
  <si>
    <r>
      <rPr>
        <vertAlign val="superscript"/>
        <sz val="10"/>
        <color theme="1"/>
        <rFont val="Ebrima"/>
      </rPr>
      <t>†</t>
    </r>
    <r>
      <rPr>
        <sz val="10"/>
        <color theme="1"/>
        <rFont val="Ebrima"/>
      </rPr>
      <t>Primary refrigeration systems serve &gt;5 percent of the total store refrigeration load. Primary systems typically include rack or micro-distributed systems that serve the majority of medium- and low-temperature refrigerated display cases in a store. More than one refrigerant type may be used in primary systems, but all refrigerants must meet the applicable GWP limit(s).</t>
    </r>
  </si>
  <si>
    <r>
      <t xml:space="preserve">Certification Eligibility 
</t>
    </r>
    <r>
      <rPr>
        <sz val="10"/>
        <color theme="5" tint="0.39997558519241921"/>
        <rFont val="Ebrima"/>
      </rPr>
      <t>(calculated)</t>
    </r>
  </si>
  <si>
    <t>Company</t>
  </si>
  <si>
    <t>Store Name</t>
  </si>
  <si>
    <t>Store Number</t>
  </si>
  <si>
    <t>Street Address</t>
  </si>
  <si>
    <t>City</t>
  </si>
  <si>
    <t>State</t>
  </si>
  <si>
    <t>Zip</t>
  </si>
  <si>
    <t>Application Date</t>
  </si>
  <si>
    <t>Initial Application or Recertification</t>
  </si>
  <si>
    <t>System Install Date</t>
  </si>
  <si>
    <t>New or Operational</t>
  </si>
  <si>
    <t>System Type Medium Temp.</t>
  </si>
  <si>
    <t>System Manufacturer Medium Temp.</t>
  </si>
  <si>
    <t>Primary Refrigerant Medium Temp.</t>
  </si>
  <si>
    <t>Primary Charge Size Medium Temp. (lbs.)</t>
  </si>
  <si>
    <t>Secondary Refrigerant Medium Temp.</t>
  </si>
  <si>
    <t>Secondary Charge Size Medium Temp. (lbs.)</t>
  </si>
  <si>
    <t>System Type Low Temp.</t>
  </si>
  <si>
    <t>System Manufacturer Low Temp.</t>
  </si>
  <si>
    <t>Primary Refrigerant Low Temp.</t>
  </si>
  <si>
    <t>Primary Charge Size Low Temp. (lbs.)</t>
  </si>
  <si>
    <t>Secondary Refrigerant Low Temp.</t>
  </si>
  <si>
    <t>Secondary Charge Size Low Temp. (lbs.)</t>
  </si>
  <si>
    <t xml:space="preserve">Self-Contained Refrigerant Type </t>
  </si>
  <si>
    <t>Self-Contained Charge Size (lbs.)</t>
  </si>
  <si>
    <t xml:space="preserve">HVAC Refrigerant Type </t>
  </si>
  <si>
    <t>HVAC Charge Size (lbs.)</t>
  </si>
  <si>
    <t>Total Remote Commercial Refrigeration Load (MBTUs/hour)</t>
  </si>
  <si>
    <t>Refrigerant Annual Emissions (lbs.) Primary Med. Temp.</t>
  </si>
  <si>
    <t>Refrigerant Annual Emissions (lbs.) Secondary Med. Temp.</t>
  </si>
  <si>
    <t>Refrigerant Annual Emissions (lbs.) Primary Low Temp.</t>
  </si>
  <si>
    <t>Refrigerant Annual Emissions (lbs.) Secondary Low. Temp.</t>
  </si>
  <si>
    <r>
      <t xml:space="preserve">GWP × Refrigerant Charge ÷ Load
</t>
    </r>
    <r>
      <rPr>
        <sz val="10"/>
        <color theme="5" tint="0.39997558519241921"/>
        <rFont val="Ebrima"/>
      </rPr>
      <t>(calculated)</t>
    </r>
  </si>
  <si>
    <r>
      <t xml:space="preserve">Leak Rate
Primary Med. Temp.
</t>
    </r>
    <r>
      <rPr>
        <sz val="10"/>
        <color theme="5" tint="0.39997558519241921"/>
        <rFont val="Ebrima"/>
      </rPr>
      <t>(calculated)</t>
    </r>
  </si>
  <si>
    <r>
      <t xml:space="preserve">Leak Rate
Secondary Med. Temp.
</t>
    </r>
    <r>
      <rPr>
        <sz val="10"/>
        <color theme="5" tint="0.39997558519241921"/>
        <rFont val="Ebrima"/>
      </rPr>
      <t>(calculated)</t>
    </r>
  </si>
  <si>
    <r>
      <t xml:space="preserve">Leak Rate Primary Low Temp.
</t>
    </r>
    <r>
      <rPr>
        <sz val="10"/>
        <color theme="5" tint="0.39997558519241921"/>
        <rFont val="Ebrima"/>
      </rPr>
      <t>(calculated)</t>
    </r>
  </si>
  <si>
    <r>
      <t xml:space="preserve">Leak Rate Secondary Low Temp.
</t>
    </r>
    <r>
      <rPr>
        <sz val="10"/>
        <color theme="5" tint="0.39997558519241921"/>
        <rFont val="Ebrima"/>
      </rPr>
      <t>(calculated)</t>
    </r>
  </si>
  <si>
    <r>
      <t xml:space="preserve">GWP × Annual Emissions ÷ Load </t>
    </r>
    <r>
      <rPr>
        <sz val="10"/>
        <color theme="5" tint="0.39997558519241921"/>
        <rFont val="Ebrima"/>
      </rPr>
      <t>(calculated as MTCO</t>
    </r>
    <r>
      <rPr>
        <vertAlign val="subscript"/>
        <sz val="10"/>
        <color theme="5" tint="0.39994506668294322"/>
        <rFont val="Ebrima"/>
      </rPr>
      <t>2</t>
    </r>
    <r>
      <rPr>
        <sz val="10"/>
        <color theme="5" tint="0.39997558519241921"/>
        <rFont val="Ebrima"/>
      </rPr>
      <t>e)</t>
    </r>
  </si>
  <si>
    <t>Tracer Gas - Leak Testing</t>
  </si>
  <si>
    <t>System Pressure - Leak Testing (psig)</t>
  </si>
  <si>
    <t>Hours Held - Leak Testing (hours)</t>
  </si>
  <si>
    <t>First Vacuum Pull - Leak Testing (microns)</t>
  </si>
  <si>
    <t>First Vacuum Pull - Leak (hours)</t>
  </si>
  <si>
    <t>Second Vacuum Pull - Leak Testing (microns)</t>
  </si>
  <si>
    <t>Second Vacuum Pull - Leak Testing (hours)</t>
  </si>
  <si>
    <t>Third Vacuum Pull - Leak Testing (microns)</t>
  </si>
  <si>
    <t>Third Vacuum Pull - Leak Testing (hours)</t>
  </si>
  <si>
    <t>Refrigeration Schedule Included?</t>
  </si>
  <si>
    <t>Refrigerant Charge Documentation Included?</t>
  </si>
  <si>
    <t>Annual Emissions Documentation Included?</t>
  </si>
  <si>
    <t>Reclaim Documentation Included?</t>
  </si>
  <si>
    <t>Advanced Technology with Documentation?</t>
  </si>
  <si>
    <t>Training Program Documentation Included?</t>
  </si>
  <si>
    <t>Contact Name</t>
  </si>
  <si>
    <t>Contact Email</t>
  </si>
  <si>
    <t>Installer Name</t>
  </si>
  <si>
    <t>Installer Email</t>
  </si>
  <si>
    <t>Notes</t>
  </si>
  <si>
    <t>Which criteria</t>
  </si>
  <si>
    <t xml:space="preserve">GWP </t>
  </si>
  <si>
    <t>GWP 2</t>
  </si>
  <si>
    <t>GWP 3</t>
  </si>
  <si>
    <t>GWP 4</t>
  </si>
  <si>
    <t>GWP HVAC</t>
  </si>
  <si>
    <t>Universal documentation</t>
  </si>
  <si>
    <t>Universal</t>
  </si>
  <si>
    <t>Primary Ref GWP &lt;150</t>
  </si>
  <si>
    <t>Advanced</t>
  </si>
  <si>
    <t>HVAC &lt;400</t>
  </si>
  <si>
    <t>Ultra Low GWP &lt;10</t>
  </si>
  <si>
    <t>Training Program Documentation</t>
  </si>
  <si>
    <t>Reclaim Documentation</t>
  </si>
  <si>
    <t>Leak Tight Exempt</t>
  </si>
  <si>
    <t>Leak Tight Data</t>
  </si>
  <si>
    <t>Leak Tight Eligible</t>
  </si>
  <si>
    <t>New Add. Criteria Tally</t>
  </si>
  <si>
    <t>GWP x Refrigerant Charge/Load</t>
  </si>
  <si>
    <t>GWP x Annual Emissions/Load</t>
  </si>
  <si>
    <t>Old Level</t>
  </si>
  <si>
    <t>New Level</t>
  </si>
  <si>
    <t>LEVEL</t>
  </si>
  <si>
    <t>Total MBTU/hr</t>
  </si>
  <si>
    <t>Equipment MBTU/hr</t>
  </si>
  <si>
    <t>Equipment MBTU/hr2</t>
  </si>
  <si>
    <t>Equipment MBTU/hr3</t>
  </si>
  <si>
    <t>Equipment MBTU/hr4</t>
  </si>
  <si>
    <t>Equipment MBTU/hr5</t>
  </si>
  <si>
    <t>Equipment MBTU/hr6</t>
  </si>
  <si>
    <t>Equipment MBTU/hr7</t>
  </si>
  <si>
    <t>Equipment MBTU/hr8</t>
  </si>
  <si>
    <t>Equipment MBTU/hr9</t>
  </si>
  <si>
    <t>Equipment MBTU/hr10</t>
  </si>
  <si>
    <t>Equipment MBTU/hr11</t>
  </si>
  <si>
    <t>Equipment MBTU/hr12</t>
  </si>
  <si>
    <t>Equipment MBTU/hr13</t>
  </si>
  <si>
    <t>Equipment MBTU/hr14</t>
  </si>
  <si>
    <t>Equipment MBTU/hr15</t>
  </si>
  <si>
    <t>Equipment MBTU/hr16</t>
  </si>
  <si>
    <t>Equipment MBTU/hr17</t>
  </si>
  <si>
    <t>Equipment MBTU/hr18</t>
  </si>
  <si>
    <t>Equipment MBTU/hr19</t>
  </si>
  <si>
    <t>Equipment MBTU/hr20</t>
  </si>
  <si>
    <t>Equipment MBTU/hr21</t>
  </si>
  <si>
    <t>Equipment MBTU/hr22</t>
  </si>
  <si>
    <t>Equipment MBTU/hr23</t>
  </si>
  <si>
    <t>Equipment MBTU/hr24</t>
  </si>
  <si>
    <t>Equipment MBTU/hr25</t>
  </si>
  <si>
    <t>Equipment MBTU/hr26</t>
  </si>
  <si>
    <t>Equipment MBTU/hr27</t>
  </si>
  <si>
    <t>Equipment MBTU/hr28</t>
  </si>
  <si>
    <t>Equipment MBTU/hr29</t>
  </si>
  <si>
    <t>Equipment MBTU/hr30</t>
  </si>
  <si>
    <t>Equipment MBTU/hr31</t>
  </si>
  <si>
    <t>Equipment MBTU/hr32</t>
  </si>
  <si>
    <t>Equipment MBTU/hr33</t>
  </si>
  <si>
    <t>Equipment MBTU/hr34</t>
  </si>
  <si>
    <t>Equipment MBTU/hr35</t>
  </si>
  <si>
    <t>Equipment MBTU/hr36</t>
  </si>
  <si>
    <t>Equipment MBTU/hr37</t>
  </si>
  <si>
    <t>Equipment MBTU/hr38</t>
  </si>
  <si>
    <t>Equipment MBTU/hr39</t>
  </si>
  <si>
    <t>Equipment MBTU/hr40</t>
  </si>
  <si>
    <t>Equipment MBTU/hr41</t>
  </si>
  <si>
    <t>Equipment MBTU/hr42</t>
  </si>
  <si>
    <t>Equipment MBTU/hr43</t>
  </si>
  <si>
    <t>Equipment MBTU/hr44</t>
  </si>
  <si>
    <t>Equipment MBTU/hr45</t>
  </si>
  <si>
    <t>GWPs from TT</t>
  </si>
  <si>
    <t>GWP</t>
  </si>
  <si>
    <t>Recert</t>
  </si>
  <si>
    <t>Manufacturers</t>
  </si>
  <si>
    <t>System Type</t>
  </si>
  <si>
    <t>Store System Type</t>
  </si>
  <si>
    <t>Primary Refrigerant (Database)</t>
  </si>
  <si>
    <t>Adv Points</t>
  </si>
  <si>
    <t>Certification Level (Database)</t>
  </si>
  <si>
    <t>Install Dates</t>
  </si>
  <si>
    <t>Old Criteria</t>
  </si>
  <si>
    <t>GWP Ref Load</t>
  </si>
  <si>
    <t>Category</t>
  </si>
  <si>
    <t>Yes-No</t>
  </si>
  <si>
    <t>Yes-No-Recert</t>
  </si>
  <si>
    <t>Reclaim</t>
  </si>
  <si>
    <t>Reclaim Points</t>
  </si>
  <si>
    <t>HVAC</t>
  </si>
  <si>
    <t>Install</t>
  </si>
  <si>
    <t>Primary Refrigerant*</t>
  </si>
  <si>
    <t>Initial</t>
  </si>
  <si>
    <t>AHT Cooling Systems</t>
  </si>
  <si>
    <t>Centralized DX</t>
  </si>
  <si>
    <t>CO2 Cascade/Ammonia</t>
  </si>
  <si>
    <t>R-744</t>
  </si>
  <si>
    <t>Automatic Leak Detection - Direct</t>
  </si>
  <si>
    <t>NA</t>
  </si>
  <si>
    <t>Silver</t>
  </si>
  <si>
    <t>Old</t>
  </si>
  <si>
    <t>Yes</t>
  </si>
  <si>
    <t>Yes - Initial Charge</t>
  </si>
  <si>
    <t>Operational</t>
  </si>
  <si>
    <t>R-717</t>
  </si>
  <si>
    <t>Recertification</t>
  </si>
  <si>
    <t>Carlyle</t>
  </si>
  <si>
    <r>
      <t>Ammonia/CO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Cascade</t>
    </r>
  </si>
  <si>
    <t>CO2 Cascade/HFC</t>
  </si>
  <si>
    <t>Automatic Leak Detection - Indirect</t>
  </si>
  <si>
    <t xml:space="preserve">Gold </t>
  </si>
  <si>
    <t>New</t>
  </si>
  <si>
    <t>No</t>
  </si>
  <si>
    <t>Yes - Servicing</t>
  </si>
  <si>
    <t>R-134A</t>
  </si>
  <si>
    <t>Carter Retail Equipment</t>
  </si>
  <si>
    <r>
      <t>Ammonia/CO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Secondary Loop</t>
    </r>
  </si>
  <si>
    <t>CO2 Cascade/Propane</t>
  </si>
  <si>
    <t>R-513A</t>
  </si>
  <si>
    <t>Condensing Units - Low GWP</t>
  </si>
  <si>
    <t>Gold</t>
  </si>
  <si>
    <t>Platinum</t>
  </si>
  <si>
    <t>Not Needed - Recertification</t>
  </si>
  <si>
    <t>Yes - Recovery</t>
  </si>
  <si>
    <t>R-404A</t>
  </si>
  <si>
    <t>Carnot</t>
  </si>
  <si>
    <t>Brine Secondary Loop</t>
  </si>
  <si>
    <t>CO2 Transcritical</t>
  </si>
  <si>
    <t>R-507</t>
  </si>
  <si>
    <t>Cooling - Mechanical</t>
  </si>
  <si>
    <t>Not Needed - Recertification of Initial Charge with Reclaim</t>
  </si>
  <si>
    <t>R-407A</t>
  </si>
  <si>
    <t>Carrier/Tyler</t>
  </si>
  <si>
    <t>Brine Secondary Loop (with compact chillers)</t>
  </si>
  <si>
    <t>CO2 Transcritical/HFC</t>
  </si>
  <si>
    <t>R-449A</t>
  </si>
  <si>
    <t>Predictive Analytics</t>
  </si>
  <si>
    <t>R-407C</t>
  </si>
  <si>
    <t>Green and Cool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</si>
  <si>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Cascade</t>
    </r>
  </si>
  <si>
    <t>Distributed</t>
  </si>
  <si>
    <t>R-448A</t>
  </si>
  <si>
    <t>Thermal Energy Storage</t>
  </si>
  <si>
    <t>R-407F</t>
  </si>
  <si>
    <t>Hillphoenix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</si>
  <si>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Secondary Loop </t>
    </r>
  </si>
  <si>
    <t>DX</t>
  </si>
  <si>
    <t>R-410A</t>
  </si>
  <si>
    <t>Not Needed - Recertification of Condensing Units</t>
  </si>
  <si>
    <t>Hillphoenix/Carter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</si>
  <si>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Secondary Loop (with compact chillers)</t>
    </r>
  </si>
  <si>
    <t>SLS/CO2 Cascade</t>
  </si>
  <si>
    <t>Not Needed - Recertification of Mechanical Cooling</t>
  </si>
  <si>
    <t>Hillphoenix/Hussmann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</si>
  <si>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Transcritical</t>
    </r>
  </si>
  <si>
    <t>SLS/CO2 SLS</t>
  </si>
  <si>
    <t>R-407C/R-404A</t>
  </si>
  <si>
    <t>None</t>
  </si>
  <si>
    <t>Hillphoenix/Hussmann/Carter</t>
  </si>
  <si>
    <t>Condensing Unit</t>
  </si>
  <si>
    <t>SLS/CU</t>
  </si>
  <si>
    <t>R-290</t>
  </si>
  <si>
    <t>Hillphoenix/Mayekawa</t>
  </si>
  <si>
    <t>Distributed DX</t>
  </si>
  <si>
    <t>SLS/Distributed</t>
  </si>
  <si>
    <t>R-22</t>
  </si>
  <si>
    <t>Hussmann/Carter</t>
  </si>
  <si>
    <t xml:space="preserve">Glycol Secondary Loop </t>
  </si>
  <si>
    <t>SLS/DX</t>
  </si>
  <si>
    <t>Hussmann/LMP</t>
  </si>
  <si>
    <t>Glycol Secondary Loop (with compact chillers)</t>
  </si>
  <si>
    <t>SLS/Other</t>
  </si>
  <si>
    <t>Hussmann</t>
  </si>
  <si>
    <r>
      <t>Propane/CO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Cascade</t>
    </r>
  </si>
  <si>
    <t>R-134A/R-407A</t>
  </si>
  <si>
    <t>Kysor/Warren</t>
  </si>
  <si>
    <t>Self-Contained | Micro-distributed</t>
  </si>
  <si>
    <t>R-134A/R-404A</t>
  </si>
  <si>
    <t>Kysor/Warren &amp; Emerson</t>
  </si>
  <si>
    <t>LMP</t>
  </si>
  <si>
    <t>Prime Refrigeration Systems</t>
  </si>
  <si>
    <t>Raley's Design</t>
  </si>
  <si>
    <t>Southwest Refrigeration</t>
  </si>
  <si>
    <t>Systems Refrigeration SR</t>
  </si>
  <si>
    <t>Tyler</t>
  </si>
  <si>
    <t>Tyler/Heatcraft</t>
  </si>
  <si>
    <t>Zero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</si>
</sst>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"/>
    <numFmt numFmtId="166" formatCode="0.0%"/>
  </numFmts>
  <fonts count="33">
    <font>
      <sz val="10"/>
      <color theme="1"/>
      <name val="Ebrima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Ebrima"/>
    </font>
    <font>
      <sz val="8"/>
      <name val="Ebrima"/>
    </font>
    <font>
      <sz val="10"/>
      <color theme="0"/>
      <name val="Ebrima"/>
    </font>
    <font>
      <sz val="10"/>
      <color theme="1"/>
      <name val="Ebrima"/>
    </font>
    <font>
      <b/>
      <sz val="10"/>
      <color theme="0"/>
      <name val="Ebrima"/>
    </font>
    <font>
      <b/>
      <sz val="12"/>
      <color theme="0"/>
      <name val="Ebrima"/>
    </font>
    <font>
      <u/>
      <sz val="11"/>
      <color theme="10"/>
      <name val="Ebrima"/>
    </font>
    <font>
      <sz val="10"/>
      <color theme="5" tint="0.39997558519241921"/>
      <name val="Ebrima"/>
    </font>
    <font>
      <u/>
      <sz val="10"/>
      <color theme="10"/>
      <name val="Ebrima"/>
    </font>
    <font>
      <vertAlign val="subscript"/>
      <sz val="10"/>
      <color theme="5" tint="0.39994506668294322"/>
      <name val="Ebrima"/>
    </font>
    <font>
      <b/>
      <sz val="10"/>
      <color theme="1"/>
      <name val="Ebrima"/>
    </font>
    <font>
      <b/>
      <u/>
      <sz val="10"/>
      <name val="Ebrima"/>
    </font>
    <font>
      <b/>
      <sz val="10"/>
      <name val="Ebrima"/>
    </font>
    <font>
      <vertAlign val="subscript"/>
      <sz val="10"/>
      <name val="Ebrima"/>
    </font>
    <font>
      <sz val="10"/>
      <name val="Ebrima"/>
      <family val="2"/>
    </font>
    <font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Ebrima"/>
    </font>
    <font>
      <sz val="10"/>
      <color rgb="FF000000"/>
      <name val="Aptos Narrow"/>
      <family val="2"/>
    </font>
    <font>
      <vertAlign val="subscript"/>
      <sz val="10"/>
      <color rgb="FF000000"/>
      <name val="Ebrima"/>
    </font>
    <font>
      <sz val="10"/>
      <color rgb="FF000000"/>
      <name val="Ebrima"/>
      <family val="2"/>
    </font>
    <font>
      <vertAlign val="superscript"/>
      <sz val="10"/>
      <color rgb="FF000000"/>
      <name val="Ebrima"/>
    </font>
    <font>
      <vertAlign val="superscript"/>
      <sz val="10"/>
      <color theme="1"/>
      <name val="Ebrima"/>
    </font>
    <font>
      <vertAlign val="superscript"/>
      <sz val="10"/>
      <name val="Ebrima"/>
    </font>
    <font>
      <b/>
      <i/>
      <u/>
      <sz val="10"/>
      <color theme="9"/>
      <name val="Ebrima"/>
    </font>
    <font>
      <i/>
      <sz val="10"/>
      <color theme="9"/>
      <name val="Ebrima"/>
    </font>
    <font>
      <i/>
      <sz val="10"/>
      <color rgb="FFAF55A0"/>
      <name val="Ebrima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4">
    <xf numFmtId="0" fontId="0" fillId="0" borderId="0">
      <alignment horizontal="left" vertical="top" wrapText="1"/>
    </xf>
    <xf numFmtId="0" fontId="1" fillId="0" borderId="0"/>
    <xf numFmtId="0" fontId="1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2">
    <xf numFmtId="0" fontId="0" fillId="0" borderId="0" xfId="0">
      <alignment horizontal="left" vertical="top" wrapText="1"/>
    </xf>
    <xf numFmtId="0" fontId="2" fillId="0" borderId="1" xfId="0" applyFont="1" applyBorder="1">
      <alignment horizontal="left" vertical="top" wrapText="1"/>
    </xf>
    <xf numFmtId="3" fontId="2" fillId="0" borderId="1" xfId="0" applyNumberFormat="1" applyFont="1" applyBorder="1">
      <alignment horizontal="left" vertical="top" wrapText="1"/>
    </xf>
    <xf numFmtId="0" fontId="3" fillId="0" borderId="0" xfId="0" applyFo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>
      <alignment horizontal="left" vertical="top" wrapText="1"/>
    </xf>
    <xf numFmtId="15" fontId="0" fillId="0" borderId="0" xfId="0" applyNumberFormat="1">
      <alignment horizontal="left" vertical="top" wrapText="1"/>
    </xf>
    <xf numFmtId="0" fontId="8" fillId="2" borderId="0" xfId="0" applyFont="1" applyFill="1">
      <alignment horizontal="left" vertical="top" wrapText="1"/>
    </xf>
    <xf numFmtId="0" fontId="0" fillId="0" borderId="0" xfId="0" applyProtection="1">
      <alignment horizontal="left" vertical="top" wrapText="1"/>
      <protection locked="0"/>
    </xf>
    <xf numFmtId="0" fontId="2" fillId="4" borderId="1" xfId="0" applyFont="1" applyFill="1" applyBorder="1">
      <alignment horizontal="left" vertical="top" wrapText="1"/>
    </xf>
    <xf numFmtId="3" fontId="2" fillId="4" borderId="1" xfId="0" applyNumberFormat="1" applyFont="1" applyFill="1" applyBorder="1">
      <alignment horizontal="left" vertical="top" wrapText="1"/>
    </xf>
    <xf numFmtId="0" fontId="8" fillId="2" borderId="0" xfId="0" applyFont="1" applyFill="1" applyProtection="1">
      <alignment horizontal="left" vertical="top" wrapText="1"/>
      <protection locked="0"/>
    </xf>
    <xf numFmtId="2" fontId="0" fillId="0" borderId="0" xfId="0" applyNumberFormat="1" applyAlignment="1">
      <alignment horizontal="right" vertical="top" wrapText="1"/>
    </xf>
    <xf numFmtId="166" fontId="0" fillId="0" borderId="0" xfId="0" applyNumberFormat="1" applyAlignment="1">
      <alignment horizontal="right" vertical="top" wrapText="1"/>
    </xf>
    <xf numFmtId="165" fontId="6" fillId="0" borderId="0" xfId="0" applyNumberFormat="1" applyFont="1" applyAlignment="1">
      <alignment horizontal="right" vertical="top" wrapText="1"/>
    </xf>
    <xf numFmtId="49" fontId="0" fillId="0" borderId="0" xfId="0" applyNumberFormat="1" applyProtection="1">
      <alignment horizontal="left" vertical="top" wrapText="1"/>
      <protection locked="0"/>
    </xf>
    <xf numFmtId="164" fontId="0" fillId="0" borderId="0" xfId="0" applyNumberForma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top" wrapText="1"/>
      <protection locked="0"/>
    </xf>
    <xf numFmtId="1" fontId="0" fillId="0" borderId="0" xfId="3" applyNumberFormat="1" applyFont="1" applyAlignment="1" applyProtection="1">
      <alignment horizontal="right" vertical="top" wrapText="1"/>
      <protection locked="0"/>
    </xf>
    <xf numFmtId="0" fontId="6" fillId="0" borderId="0" xfId="0" applyFont="1" applyProtection="1">
      <alignment horizontal="left" vertical="top" wrapText="1"/>
      <protection locked="0"/>
    </xf>
    <xf numFmtId="0" fontId="11" fillId="2" borderId="0" xfId="0" applyFont="1" applyFill="1">
      <alignment horizontal="left" vertical="top" wrapText="1"/>
    </xf>
    <xf numFmtId="0" fontId="0" fillId="0" borderId="3" xfId="0" applyBorder="1">
      <alignment horizontal="left" vertical="top" wrapText="1"/>
    </xf>
    <xf numFmtId="0" fontId="10" fillId="3" borderId="4" xfId="0" applyFont="1" applyFill="1" applyBorder="1">
      <alignment horizontal="left" vertical="top" wrapText="1"/>
    </xf>
    <xf numFmtId="0" fontId="14" fillId="0" borderId="4" xfId="2" applyFont="1" applyBorder="1" applyAlignment="1">
      <alignment horizontal="left" vertical="top" wrapText="1"/>
    </xf>
    <xf numFmtId="0" fontId="6" fillId="0" borderId="5" xfId="0" applyFont="1" applyBorder="1">
      <alignment horizontal="left" vertical="top" wrapText="1"/>
    </xf>
    <xf numFmtId="0" fontId="11" fillId="2" borderId="6" xfId="0" applyFont="1" applyFill="1" applyBorder="1">
      <alignment horizontal="left" vertical="top" wrapText="1"/>
    </xf>
    <xf numFmtId="0" fontId="6" fillId="0" borderId="7" xfId="0" applyFont="1" applyBorder="1">
      <alignment horizontal="left" vertical="top" wrapText="1"/>
    </xf>
    <xf numFmtId="0" fontId="6" fillId="0" borderId="7" xfId="0" applyFont="1" applyBorder="1" applyAlignment="1">
      <alignment horizontal="right" vertical="top" wrapText="1"/>
    </xf>
    <xf numFmtId="0" fontId="17" fillId="0" borderId="7" xfId="0" applyFont="1" applyBorder="1">
      <alignment horizontal="left" vertical="top" wrapText="1"/>
    </xf>
    <xf numFmtId="0" fontId="20" fillId="0" borderId="7" xfId="0" applyFont="1" applyBorder="1">
      <alignment horizontal="left" vertical="top" wrapText="1"/>
    </xf>
    <xf numFmtId="0" fontId="6" fillId="0" borderId="8" xfId="0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>
      <alignment horizontal="left" vertical="top" wrapText="1"/>
    </xf>
    <xf numFmtId="0" fontId="26" fillId="0" borderId="7" xfId="0" applyFont="1" applyBorder="1" applyAlignment="1">
      <alignment horizontal="left" vertical="top" wrapText="1" indent="1"/>
    </xf>
    <xf numFmtId="0" fontId="0" fillId="0" borderId="8" xfId="0" applyBorder="1" applyAlignment="1">
      <alignment horizontal="left" wrapText="1"/>
    </xf>
    <xf numFmtId="0" fontId="18" fillId="0" borderId="7" xfId="0" applyFont="1" applyBorder="1">
      <alignment horizontal="left" vertical="top" wrapText="1"/>
    </xf>
    <xf numFmtId="0" fontId="23" fillId="0" borderId="4" xfId="0" applyFont="1" applyBorder="1">
      <alignment horizontal="left" vertical="top" wrapText="1"/>
    </xf>
  </cellXfs>
  <cellStyles count="4">
    <cellStyle name="Hyperlink" xfId="2" builtinId="8" customBuiltin="1"/>
    <cellStyle name="Normal" xfId="0" builtinId="0" customBuiltin="1"/>
    <cellStyle name="Normal 2 2" xfId="1" xr:uid="{00000000-0005-0000-0000-000001000000}"/>
    <cellStyle name="Percent" xfId="3" builtinId="5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Ebrima"/>
        <scheme val="none"/>
      </font>
      <fill>
        <patternFill patternType="solid">
          <fgColor indexed="6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Ebrima"/>
        <scheme val="none"/>
      </font>
      <numFmt numFmtId="165" formatCode="0.000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2" formatCode="0.00"/>
      <alignment horizontal="right" vertical="top" textRotation="0" wrapText="1" indent="0" justifyLastLine="0" shrinkToFit="0" readingOrder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[$-409]mmmm\ d\,\ yyyy;@"/>
      <protection locked="0" hidden="0"/>
    </dxf>
    <dxf>
      <numFmt numFmtId="164" formatCode="[$-409]mmmm\ d\,\ yyyy;@"/>
      <protection locked="0" hidden="0"/>
    </dxf>
    <dxf>
      <numFmt numFmtId="164" formatCode="[$-409]mmmm\ d\,\ yyyy;@"/>
      <protection locked="0" hidden="0"/>
    </dxf>
    <dxf>
      <numFmt numFmtId="164" formatCode="[$-409]mmmm\ d\,\ yyyy;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Ebrima"/>
        <scheme val="none"/>
      </font>
      <fill>
        <patternFill patternType="solid">
          <fgColor indexed="64"/>
          <bgColor theme="4"/>
        </patternFill>
      </fill>
      <protection locked="0" hidden="0"/>
    </dxf>
    <dxf>
      <fill>
        <patternFill>
          <bgColor theme="4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border diagonalUp="0" diagonalDown="0">
        <left/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</dxf>
    <dxf>
      <border>
        <top style="thick">
          <color theme="0"/>
        </top>
      </border>
    </dxf>
    <dxf>
      <border>
        <bottom style="thick">
          <color theme="0"/>
        </bottom>
      </border>
    </dxf>
    <dxf>
      <border diagonalUp="0" diagonalDown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Ebrima"/>
        <scheme val="none"/>
      </font>
      <fill>
        <patternFill patternType="solid">
          <fgColor indexed="64"/>
          <bgColor theme="4"/>
        </patternFill>
      </fill>
    </dxf>
    <dxf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border outline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Ebrima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colors>
    <mruColors>
      <color rgb="FFB8CCE4"/>
      <color rgb="FFCBD9BC"/>
      <color rgb="FF0E4C88"/>
      <color rgb="FF0A874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4635953</xdr:colOff>
      <xdr:row>10</xdr:row>
      <xdr:rowOff>66675</xdr:rowOff>
    </xdr:from>
    <xdr:ext cx="1223003" cy="829299"/>
    <xdr:pic>
      <xdr:nvPicPr>
        <xdr:cNvPr id="3" name="Picture 1" descr="GreenChill Logo">
          <a:extLst>
            <a:ext uri="{FF2B5EF4-FFF2-40B4-BE49-F238E27FC236}">
              <a16:creationId xmlns:a16="http://schemas.microsoft.com/office/drawing/2014/main" id="{12ED2A18-5F54-91EF-D6E9-E13CE006F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953" y="2381250"/>
          <a:ext cx="1224908" cy="8407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85726</xdr:rowOff>
    </xdr:from>
    <xdr:to>
      <xdr:col>3</xdr:col>
      <xdr:colOff>638175</xdr:colOff>
      <xdr:row>2</xdr:row>
      <xdr:rowOff>352426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E93205C-0A75-4B23-88B9-54B6AA103B4C}"/>
            </a:ext>
          </a:extLst>
        </xdr:cNvPr>
        <xdr:cNvSpPr/>
      </xdr:nvSpPr>
      <xdr:spPr>
        <a:xfrm>
          <a:off x="962025" y="990601"/>
          <a:ext cx="2495550" cy="647700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i="1" kern="1200"/>
            <a:t>This is a SAMPLE workbook with a draft application to apply for GreenChill Store Certification Program.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752475</xdr:colOff>
      <xdr:row>4</xdr:row>
      <xdr:rowOff>123825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797CE32-9099-426C-ADD5-26D4BFE6EA9F}"/>
            </a:ext>
          </a:extLst>
        </xdr:cNvPr>
        <xdr:cNvSpPr/>
      </xdr:nvSpPr>
      <xdr:spPr>
        <a:xfrm>
          <a:off x="2647950" y="542925"/>
          <a:ext cx="4486275" cy="485775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i="1" kern="1200"/>
            <a:t>This is a SAMPLE workbook with a draft application to apply for GreenChill Store Certification Program.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is St. Juliana" id="{C2160CA1-0316-419B-8CE2-94D7CDCEC11B}" userId="S::Alexis_StJuliana@abtassoc.com::f4dc952f-16a5-4fbd-bd94-963be6c572d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A1AF0E-6BDB-4071-BE58-22CC137DDA01}" name="Introduction" displayName="Introduction" ref="A1:A12" totalsRowShown="0" headerRowDxfId="85" tableBorderDxfId="84">
  <autoFilter ref="A1:A12" xr:uid="{B6A1AF0E-6BDB-4071-BE58-22CC137DDA01}"/>
  <tableColumns count="1">
    <tableColumn id="1" xr3:uid="{25FBF4B2-F08F-421A-BD19-DF0A0D3C370B}" name="SAMPLE GreenChill Store Certification Application Workbook" dataDxfId="8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B3FEED-86F7-4523-B110-8C4CE66C7900}" name="Overview" displayName="Overview" ref="C1:C17" totalsRowShown="0" headerRowDxfId="82" headerRowBorderDxfId="80" tableBorderDxfId="81" totalsRowBorderDxfId="79">
  <autoFilter ref="C1:C17" xr:uid="{A3B3FEED-86F7-4523-B110-8C4CE66C7900}"/>
  <tableColumns count="1">
    <tableColumn id="1" xr3:uid="{E4004219-87CC-4B47-8889-FEF45F18D773}" name="Overview of Draft Store Certification Criteria" dataDxfId="7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53004-7D49-4BD7-AC27-70BCFD445E23}" name="Entry" displayName="Entry" ref="A1:BG251" totalsRowShown="0" headerRowDxfId="72" dataDxfId="71">
  <autoFilter ref="A1:BG251" xr:uid="{D1253004-7D49-4BD7-AC27-70BCFD445E23}"/>
  <tableColumns count="59">
    <tableColumn id="1" xr3:uid="{94D230C5-7B81-41E2-AC9E-469E8662B9D8}" name="Certification Eligibility _x000a_(calculated)">
      <calculatedColumnFormula>IF(BP2="Yes",CE2,"Ineligible or missing inputs")</calculatedColumnFormula>
    </tableColumn>
    <tableColumn id="2" xr3:uid="{2D60079C-7B40-4BFA-8773-4512EBD3DC6A}" name="Company" dataDxfId="70"/>
    <tableColumn id="3" xr3:uid="{244BED8D-CB33-4DAE-B451-DF23BC4AEB6C}" name="Store Name" dataDxfId="69"/>
    <tableColumn id="4" xr3:uid="{46EDFA00-7B69-4ED7-AD0C-4C031D143C20}" name="Store Number" dataDxfId="68"/>
    <tableColumn id="5" xr3:uid="{F734DE27-9026-4586-8E54-0BB370D08C4C}" name="Street Address" dataDxfId="67"/>
    <tableColumn id="6" xr3:uid="{F922FE68-79FA-4860-8D0C-A6ABC23766C5}" name="City" dataDxfId="66"/>
    <tableColumn id="7" xr3:uid="{5C2F0F44-BDAF-4D5D-8180-823ACFC5A8CB}" name="State" dataDxfId="65"/>
    <tableColumn id="8" xr3:uid="{57C896D9-38A8-4EE2-A51D-7C70C3438AF6}" name="Zip" dataDxfId="64"/>
    <tableColumn id="9" xr3:uid="{18C76E26-EA2E-4D96-B833-1216B9E71FD1}" name="Application Date" dataDxfId="63"/>
    <tableColumn id="60" xr3:uid="{76B1EF81-CD43-44D5-B190-E940E6AACDD9}" name="Initial Application or Recertification" dataDxfId="62"/>
    <tableColumn id="10" xr3:uid="{C17E5790-75A1-4683-9C4D-23EEF77B8BD5}" name="System Install Date" dataDxfId="61"/>
    <tableColumn id="11" xr3:uid="{8D32B0B3-B2D7-4994-8762-0066D84B9DBF}" name="New or Operational" dataDxfId="60"/>
    <tableColumn id="12" xr3:uid="{247986DD-8BDB-4020-8639-F70DF41595FC}" name="System Type Medium Temp." dataDxfId="59"/>
    <tableColumn id="13" xr3:uid="{80C85F3B-C9B0-4453-9808-EB48C5CE1B98}" name="System Manufacturer Medium Temp." dataDxfId="58"/>
    <tableColumn id="14" xr3:uid="{4DE7ABCF-05EE-4A2C-9AAC-8689FAF31A29}" name="Primary Refrigerant Medium Temp." dataDxfId="57"/>
    <tableColumn id="15" xr3:uid="{98419C3E-C13E-4941-8C8A-788F3F6EA817}" name="Primary Charge Size Medium Temp. (lbs.)" dataDxfId="56"/>
    <tableColumn id="16" xr3:uid="{046C147F-72D2-4729-B1AB-DD970A4C72B6}" name="Secondary Refrigerant Medium Temp." dataDxfId="55"/>
    <tableColumn id="17" xr3:uid="{D5B0EF31-8E18-408F-8FDF-7C6C7AFD5B51}" name="Secondary Charge Size Medium Temp. (lbs.)" dataDxfId="54"/>
    <tableColumn id="18" xr3:uid="{51E6CFC7-08C9-4C00-B113-2263414401B4}" name="System Type Low Temp." dataDxfId="53"/>
    <tableColumn id="19" xr3:uid="{FE954967-06A4-4778-8DE8-CBB47ABA3749}" name="System Manufacturer Low Temp." dataDxfId="52"/>
    <tableColumn id="20" xr3:uid="{C38D830C-1D4B-4A90-94B2-9401E81A265C}" name="Primary Refrigerant Low Temp." dataDxfId="51"/>
    <tableColumn id="21" xr3:uid="{E3C9419E-E889-4776-8B94-80B85CDABCDD}" name="Primary Charge Size Low Temp. (lbs.)" dataDxfId="50"/>
    <tableColumn id="22" xr3:uid="{E4E43E5F-DDF8-45D2-A713-CFD6B515BE13}" name="Secondary Refrigerant Low Temp." dataDxfId="49"/>
    <tableColumn id="23" xr3:uid="{F0CCB8E8-C4F7-4C1B-8BA2-72F44DBFB1C0}" name="Secondary Charge Size Low Temp. (lbs.)" dataDxfId="48"/>
    <tableColumn id="24" xr3:uid="{455651B5-5672-4D82-B99B-787353A9F81B}" name="Self-Contained Refrigerant Type " dataDxfId="47"/>
    <tableColumn id="57" xr3:uid="{DC98660C-1877-43EF-BA96-F70CE0711891}" name="Self-Contained Charge Size (lbs.)" dataDxfId="46"/>
    <tableColumn id="25" xr3:uid="{4CEEE247-5B95-4234-AC60-53EABC16D838}" name="HVAC Refrigerant Type " dataDxfId="45"/>
    <tableColumn id="58" xr3:uid="{A1EF26D0-BD86-40A4-A593-1DE2EBCD29D7}" name="HVAC Charge Size (lbs.)" dataDxfId="44"/>
    <tableColumn id="26" xr3:uid="{7B258152-F78B-4D13-A14F-36DEACB4A562}" name="Total Remote Commercial Refrigeration Load (MBTUs/hour)" dataDxfId="43"/>
    <tableColumn id="27" xr3:uid="{095545AA-3F84-49C3-BEDF-036BBC917D26}" name="Refrigerant Annual Emissions (lbs.) Primary Med. Temp." dataDxfId="42"/>
    <tableColumn id="28" xr3:uid="{86982B6A-99D5-4DE4-8191-7138C60AAEDF}" name="Refrigerant Annual Emissions (lbs.) Secondary Med. Temp." dataDxfId="41"/>
    <tableColumn id="29" xr3:uid="{E6FB8E3D-ACDE-4A0F-9A60-DB11A26951C2}" name="Refrigerant Annual Emissions (lbs.) Primary Low Temp." dataDxfId="40"/>
    <tableColumn id="30" xr3:uid="{E67D35CA-A34E-462B-BDFA-383AD1D393BE}" name="Refrigerant Annual Emissions (lbs.) Secondary Low. Temp." dataDxfId="39"/>
    <tableColumn id="31" xr3:uid="{54688930-1BBD-424F-B522-334E9A6D3C50}" name="GWP × Refrigerant Charge ÷ Load_x000a_(calculated)" dataDxfId="38"/>
    <tableColumn id="32" xr3:uid="{14AE01B2-FCE7-4E49-A4A1-F5C1FEBABCE5}" name="Leak Rate_x000a_Primary Med. Temp._x000a_(calculated)" dataDxfId="37"/>
    <tableColumn id="33" xr3:uid="{C983083C-4026-403C-975B-7392DA48424B}" name="Leak Rate_x000a_Secondary Med. Temp._x000a_(calculated)" dataDxfId="36"/>
    <tableColumn id="34" xr3:uid="{DBD2BB0D-70EB-4F7F-884C-6E808042BB41}" name="Leak Rate Primary Low Temp._x000a_(calculated)" dataDxfId="35"/>
    <tableColumn id="35" xr3:uid="{FEF01904-DCD7-4960-B0C7-F7ECC58A4AEA}" name="Leak Rate Secondary Low Temp._x000a_(calculated)" dataDxfId="34"/>
    <tableColumn id="36" xr3:uid="{86E39404-0732-4E1E-9BB8-8017AF09F20A}" name="GWP × Annual Emissions ÷ Load (calculated as MTCO2e)" dataDxfId="33"/>
    <tableColumn id="37" xr3:uid="{B6C0BC5B-3821-40FF-ADD2-9049219ACF60}" name="Tracer Gas - Leak Testing" dataDxfId="32"/>
    <tableColumn id="38" xr3:uid="{B41A61E8-FBFC-4C93-A564-28C645D03722}" name="System Pressure - Leak Testing (psig)" dataDxfId="31"/>
    <tableColumn id="39" xr3:uid="{DAA865DD-4542-4B97-9A0D-1BB68C23D89A}" name="Hours Held - Leak Testing (hours)" dataDxfId="30"/>
    <tableColumn id="40" xr3:uid="{50B756A7-DC4B-473A-94A5-97310AF80B50}" name="First Vacuum Pull - Leak Testing (microns)" dataDxfId="29"/>
    <tableColumn id="41" xr3:uid="{7BF809F2-A53F-4105-B08F-6EEE8C705346}" name="First Vacuum Pull - Leak (hours)" dataDxfId="28"/>
    <tableColumn id="42" xr3:uid="{48D01FA6-BA3A-4196-9A32-4A4E90A85DFD}" name="Second Vacuum Pull - Leak Testing (microns)" dataDxfId="27"/>
    <tableColumn id="43" xr3:uid="{0718E5EA-ABC9-463D-828B-4E47E2960E24}" name="Second Vacuum Pull - Leak Testing (hours)" dataDxfId="26"/>
    <tableColumn id="44" xr3:uid="{1AE6090B-47FB-42BD-BB25-A500BFF40714}" name="Third Vacuum Pull - Leak Testing (microns)" dataDxfId="25"/>
    <tableColumn id="45" xr3:uid="{512AD264-6E98-43FE-B4FB-2D6953C4D2B1}" name="Third Vacuum Pull - Leak Testing (hours)" dataDxfId="24"/>
    <tableColumn id="46" xr3:uid="{1D8AC93D-9839-466F-B288-238DD1F1349D}" name="Refrigeration Schedule Included?" dataDxfId="23"/>
    <tableColumn id="47" xr3:uid="{2A01B383-A108-408A-BAEC-5610342859D6}" name="Refrigerant Charge Documentation Included?" dataDxfId="22"/>
    <tableColumn id="48" xr3:uid="{4DCE3C63-C666-45F2-9E2F-766910F75152}" name="Annual Emissions Documentation Included?" dataDxfId="21"/>
    <tableColumn id="49" xr3:uid="{A9D8F7DC-5E84-49F9-893B-A2C4190CA964}" name="Reclaim Documentation Included?" dataDxfId="20"/>
    <tableColumn id="50" xr3:uid="{4A04BA14-9DDA-4880-B8F0-57380BF2AD7B}" name="Advanced Technology with Documentation?" dataDxfId="19"/>
    <tableColumn id="51" xr3:uid="{74F7EA98-B8A5-47BB-808C-73F405314F6C}" name="Training Program Documentation Included?" dataDxfId="18"/>
    <tableColumn id="52" xr3:uid="{F7C23E6D-AA0C-4306-ACBE-3B99AE3E7DD3}" name="Contact Name" dataDxfId="17"/>
    <tableColumn id="53" xr3:uid="{C7977138-76E3-4BC1-AD4B-3E9368CE1F05}" name="Contact Email" dataDxfId="16"/>
    <tableColumn id="54" xr3:uid="{A78AF445-0CA5-4C42-94DA-E5A366699866}" name="Installer Name" dataDxfId="15"/>
    <tableColumn id="55" xr3:uid="{0CAE2DCA-A0F7-4517-92D0-B52247659A17}" name="Installer Email" dataDxfId="14"/>
    <tableColumn id="56" xr3:uid="{905F2392-A1A9-4CA8-8137-D2DED35701EC}" name="Notes" dataDxfId="1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B06666-90E1-43BA-B9DE-549B5882ABC5}" name="Tabulation" displayName="Tabulation" ref="BI1:CE251" totalsRowShown="0" headerRowDxfId="12">
  <autoFilter ref="BI1:CE251" xr:uid="{FBB06666-90E1-43BA-B9DE-549B5882ABC5}"/>
  <tableColumns count="23">
    <tableColumn id="1" xr3:uid="{4EC0DE6F-D7DF-4FEE-8A3F-EFAB06BBF750}" name="Which criteria">
      <calculatedColumnFormula array="1">_xlfn.IFS(K2&lt;List!$K$3,"old",K2&gt;=List!$K$3,"new")</calculatedColumnFormula>
    </tableColumn>
    <tableColumn id="2" xr3:uid="{3F3F9A8E-AB68-4271-BAE4-BE4E3E1A379C}" name="GWP ">
      <calculatedColumnFormula>_xlfn.IFNA(VLOOKUP(O2,List!$A$2:$B$18,2,FALSE),0)</calculatedColumnFormula>
    </tableColumn>
    <tableColumn id="3" xr3:uid="{3C208F0D-BAF9-46B3-B335-E5C8CA5C2284}" name="GWP 2">
      <calculatedColumnFormula>_xlfn.IFNA(VLOOKUP(Q2,List!$A$2:$B$18,2,FALSE),0)</calculatedColumnFormula>
    </tableColumn>
    <tableColumn id="4" xr3:uid="{35C7B2B2-F335-495F-A597-1B451B910330}" name="GWP 3">
      <calculatedColumnFormula>_xlfn.IFNA(VLOOKUP(U2,List!$A$2:$B$18,2,FALSE),0)</calculatedColumnFormula>
    </tableColumn>
    <tableColumn id="5" xr3:uid="{38AB480D-877B-4B05-878C-EBB02A9F642D}" name="GWP 4">
      <calculatedColumnFormula>_xlfn.IFNA(VLOOKUP(W2,List!$A$2:$B$18,2,FALSE),0)</calculatedColumnFormula>
    </tableColumn>
    <tableColumn id="6" xr3:uid="{C9263E08-E550-482C-9CFC-A4F147E11888}" name="GWP HVAC">
      <calculatedColumnFormula>_xlfn.IFNA(VLOOKUP(AA2,List!$A$2:$B$18,2,FALSE),0)</calculatedColumnFormula>
    </tableColumn>
    <tableColumn id="7" xr3:uid="{48CF12C7-54EB-4E61-8F60-60DB54814F95}" name="Universal documentation" dataDxfId="11">
      <calculatedColumnFormula>COUNTIFS(AW2:AY2,"yes")+COUNTIFS(AW2:AY2,"Not Needed - Recertification")+(COUNTIFS(BY2,"yes"))+Tabulation[[#This Row],[Leak Tight Exempt]]</calculatedColumnFormula>
    </tableColumn>
    <tableColumn id="8" xr3:uid="{4B244363-A5CE-4F64-8CAC-134BB616118C}" name="Universal">
      <calculatedColumnFormula>IF(OR(AND(L2=List!$U$2,BO2=3),AND(L2=List!$U$3,BO2=3)),"Yes","Ineligible or Missing Data")</calculatedColumnFormula>
    </tableColumn>
    <tableColumn id="9" xr3:uid="{C5F0CFE7-7641-43E6-8E6D-C268B0F2166C}" name="Primary Ref GWP &lt;150">
      <calculatedColumnFormula>COUNTIFS(BJ2,"&lt;=150",BL2,"&lt;=150")</calculatedColumnFormula>
    </tableColumn>
    <tableColumn id="10" xr3:uid="{51EC168C-7B9D-466E-8D0F-4B27D031FD8C}" name="Advanced">
      <calculatedColumnFormula>_xlfn.IFNA(VLOOKUP(BA2,List!$H$2:$I$10,2,FALSE),0)</calculatedColumnFormula>
    </tableColumn>
    <tableColumn id="11" xr3:uid="{6DE3E288-37E4-4319-94ED-757C10C357E7}" name="HVAC &lt;400">
      <calculatedColumnFormula>COUNTIFS(AA2,"&lt;&gt;",BN2,"&lt;400")</calculatedColumnFormula>
    </tableColumn>
    <tableColumn id="12" xr3:uid="{8D6B8DA9-6D72-4F78-B4D2-1FBA35ECC3BB}" name="Ultra Low GWP &lt;10">
      <calculatedColumnFormula>COUNTIFS(BJ2,"&lt;=10",BL2,"&lt;=10")</calculatedColumnFormula>
    </tableColumn>
    <tableColumn id="13" xr3:uid="{7350E54E-614D-41F7-B3F8-681357537BCD}" name="Training Program Documentation">
      <calculatedColumnFormula>COUNTIFS(BB2,"yes")</calculatedColumnFormula>
    </tableColumn>
    <tableColumn id="14" xr3:uid="{F4EBCEB2-ED66-4BCE-924E-E7733E7B019F}" name="Reclaim Documentation" dataDxfId="10">
      <calculatedColumnFormula>_xlfn.IFNA(VLOOKUP(AZ2,List!$R$2:$S$6,2,FALSE),0)</calculatedColumnFormula>
    </tableColumn>
    <tableColumn id="23" xr3:uid="{D33E6197-EBA8-4E06-A722-589C874EDDD1}" name="Leak Tight Exempt" dataDxfId="9">
      <calculatedColumnFormula>IF(M2="Self-Contained | Micro-distributed",1)</calculatedColumnFormula>
    </tableColumn>
    <tableColumn id="15" xr3:uid="{2237420A-06A2-4205-93AA-C6AE74234F39}" name="Leak Tight Data">
      <calculatedColumnFormula>COUNTA(AN2:AV2)</calculatedColumnFormula>
    </tableColumn>
    <tableColumn id="16" xr3:uid="{2F0FB28D-9578-4C84-B660-0A79BF99F1FE}" name="Leak Tight Eligible">
      <calculatedColumnFormula>IF(BX2=9,"yes")</calculatedColumnFormula>
    </tableColumn>
    <tableColumn id="17" xr3:uid="{D9AE755B-3597-4D97-AD99-84177E365C7E}" name="New Add. Criteria Tally">
      <calculatedColumnFormula>SUM(BR2:BV2)</calculatedColumnFormula>
    </tableColumn>
    <tableColumn id="18" xr3:uid="{A544586D-4BCA-4052-A2F5-38E82183942E}" name="GWP x Refrigerant Charge/Load">
      <calculatedColumnFormula array="1">_xlfn.IFS(AH2&lt;List!$N$4,"Platinum",AH2&lt;List!$N$3,"Gold",AH2&lt;List!$N$2,"Silver",AH2&gt;List!$N$2,"Exceeds")</calculatedColumnFormula>
    </tableColumn>
    <tableColumn id="19" xr3:uid="{79B0765C-31A8-4CE9-8E8D-8E550DD9C04C}" name="GWP x Annual Emissions/Load">
      <calculatedColumnFormula array="1">_xlfn.IFS(AM2&lt;List!$M$4,"Platinum",AM2&lt;List!$M$3,"Gold",AM2&lt;List!$M$2,"Silver",AM2&gt;List!$M$2,"Exceeds")</calculatedColumnFormula>
    </tableColumn>
    <tableColumn id="20" xr3:uid="{8C815EF0-CF32-44BE-9789-7023EE1ECB1F}" name="Old Level">
      <calculatedColumnFormula array="1">_xlfn.IFS(CB2="exceeds","Exceeds",CA2="exceeds","Exceeds",CB2="silver","Silver",CA2="silver","Silver",CB2="Gold","Gold",CA2="Gold","Gold",CB2="platinum","Platinum",CA2="platinum","Platinum")</calculatedColumnFormula>
    </tableColumn>
    <tableColumn id="21" xr3:uid="{DAAD0B04-D35D-4283-AB41-9AC541943E36}" name="New Level">
      <calculatedColumnFormula>IF(AND(AND(BZ2&gt;=2),AND(AH2&lt;=List!$N$4),AND(AM2&lt;=List!$M$4)),"Certified","Exceeds")</calculatedColumnFormula>
    </tableColumn>
    <tableColumn id="22" xr3:uid="{30B5506A-5557-449B-9E65-F2B42AB49C30}" name="LEVEL">
      <calculatedColumnFormula array="1">_xlfn.IFS(BI2=List!$O$2,'SAMPLE-Entry-Sheet'!CC2,BI2=List!$O$3,'SAMPLE-Entry-Sheet'!CD2)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315FDF-921A-4DDE-A150-C6748460A73F}" name="LoadTally" displayName="LoadTally" ref="A1:AV251" totalsRowShown="0" headerRowDxfId="8">
  <autoFilter ref="A1:AV251" xr:uid="{4C315FDF-921A-4DDE-A150-C6748460A73F}"/>
  <tableColumns count="48">
    <tableColumn id="1" xr3:uid="{83B3B3AB-CE89-46A3-8FD1-D11321840C72}" name="Store Name">
      <calculatedColumnFormula>'SAMPLE-Entry-Sheet'!C2</calculatedColumnFormula>
    </tableColumn>
    <tableColumn id="2" xr3:uid="{449EA19B-C2D2-4B5D-8966-AF41B77DF942}" name="Store Number">
      <calculatedColumnFormula>'SAMPLE-Entry-Sheet'!D2</calculatedColumnFormula>
    </tableColumn>
    <tableColumn id="3" xr3:uid="{8014ED02-C181-4DFA-957C-5095A2A96D8D}" name="Total MBTU/hr">
      <calculatedColumnFormula>SUM(D2:AV2)</calculatedColumnFormula>
    </tableColumn>
    <tableColumn id="4" xr3:uid="{6B1A4AAD-F9A4-4BAE-957F-D86CB02102E1}" name="Equipment MBTU/hr"/>
    <tableColumn id="5" xr3:uid="{359271FB-224B-4338-9B92-BF7D67A2E558}" name="Equipment MBTU/hr2"/>
    <tableColumn id="6" xr3:uid="{565916CD-3DAC-4979-AE7E-AF758265B3C9}" name="Equipment MBTU/hr3"/>
    <tableColumn id="7" xr3:uid="{BC82A1A4-7358-442D-9420-1C589BABF6D5}" name="Equipment MBTU/hr4"/>
    <tableColumn id="8" xr3:uid="{C241EBC8-EE0C-47CA-A935-F12A928A985E}" name="Equipment MBTU/hr5"/>
    <tableColumn id="9" xr3:uid="{1EB96F27-4F08-4CEF-8DEC-52B94D787BD3}" name="Equipment MBTU/hr6"/>
    <tableColumn id="10" xr3:uid="{64E26DB7-9898-45E0-A546-1D6B53C4C28B}" name="Equipment MBTU/hr7"/>
    <tableColumn id="11" xr3:uid="{AAF35C0E-738B-4DC3-BB49-DAFEE4821FE7}" name="Equipment MBTU/hr8"/>
    <tableColumn id="12" xr3:uid="{4EFA76D6-4422-47A1-9B69-16F7222C8782}" name="Equipment MBTU/hr9"/>
    <tableColumn id="13" xr3:uid="{2B4D8A0D-AB8C-4854-9F74-4A918497EB42}" name="Equipment MBTU/hr10"/>
    <tableColumn id="14" xr3:uid="{9E8C5C6A-179A-4C35-91BA-8EBE0A280B14}" name="Equipment MBTU/hr11"/>
    <tableColumn id="15" xr3:uid="{F6E7A118-6853-469C-A91A-5E09C7CDD1F5}" name="Equipment MBTU/hr12"/>
    <tableColumn id="16" xr3:uid="{AF61DB2D-8C86-4A96-9A0B-1B0901DFE3DC}" name="Equipment MBTU/hr13"/>
    <tableColumn id="17" xr3:uid="{A4799729-023A-48F5-84AA-70FEFD5A930D}" name="Equipment MBTU/hr14"/>
    <tableColumn id="18" xr3:uid="{E0B8E8B2-8DB4-47D7-8E04-A1E4B0B468C7}" name="Equipment MBTU/hr15"/>
    <tableColumn id="19" xr3:uid="{1FF3007B-8545-46C7-A2BD-879467C37393}" name="Equipment MBTU/hr16"/>
    <tableColumn id="20" xr3:uid="{34B741E5-CC25-4E96-BE8A-F2A5773A9825}" name="Equipment MBTU/hr17"/>
    <tableColumn id="21" xr3:uid="{8B7F3E69-0727-4FEC-9F1E-C859EA1325E9}" name="Equipment MBTU/hr18"/>
    <tableColumn id="22" xr3:uid="{0C7DFCC5-FBDA-4D3C-A039-B97038536176}" name="Equipment MBTU/hr19"/>
    <tableColumn id="23" xr3:uid="{4B181A3F-9357-49FD-8F97-89935E216C87}" name="Equipment MBTU/hr20"/>
    <tableColumn id="24" xr3:uid="{DFAAFDC9-FE20-4F7E-AD63-EE83A885E9B2}" name="Equipment MBTU/hr21"/>
    <tableColumn id="25" xr3:uid="{C5710D69-C04D-4497-AAF9-B7808D5CE489}" name="Equipment MBTU/hr22"/>
    <tableColumn id="26" xr3:uid="{B4F7A310-20D5-4F09-A8E0-DDA90FD1C95C}" name="Equipment MBTU/hr23"/>
    <tableColumn id="27" xr3:uid="{7C0A0B0D-4EE6-4012-87AE-2CD610C04721}" name="Equipment MBTU/hr24"/>
    <tableColumn id="28" xr3:uid="{20D7F135-638A-4B6F-B0F0-8C9FBC1E73CC}" name="Equipment MBTU/hr25"/>
    <tableColumn id="29" xr3:uid="{287A8092-AD07-4176-9295-0CBD78007555}" name="Equipment MBTU/hr26"/>
    <tableColumn id="30" xr3:uid="{D3773F98-D6CB-4903-8109-199F413EB592}" name="Equipment MBTU/hr27"/>
    <tableColumn id="31" xr3:uid="{74D5F334-9BC9-4F83-8A89-710136D3FC3D}" name="Equipment MBTU/hr28"/>
    <tableColumn id="32" xr3:uid="{D54E52AE-1096-4A47-9832-D45FCFB9C27A}" name="Equipment MBTU/hr29"/>
    <tableColumn id="33" xr3:uid="{62FCDB71-BAD3-49C3-9399-CA935EEC5EC8}" name="Equipment MBTU/hr30"/>
    <tableColumn id="34" xr3:uid="{1AE8F96C-F67D-46BA-AA56-1FB161F10609}" name="Equipment MBTU/hr31"/>
    <tableColumn id="35" xr3:uid="{9F0E64F4-D5F9-4F8F-81B0-E80152306989}" name="Equipment MBTU/hr32"/>
    <tableColumn id="36" xr3:uid="{EC8B1A0B-6247-4009-9337-8450609C8C8E}" name="Equipment MBTU/hr33"/>
    <tableColumn id="37" xr3:uid="{3C78094B-A8A3-4F1F-883B-9C05871349EA}" name="Equipment MBTU/hr34"/>
    <tableColumn id="38" xr3:uid="{44260DFB-954B-4F75-8D25-1BAA634829BD}" name="Equipment MBTU/hr35"/>
    <tableColumn id="39" xr3:uid="{E332337C-0C85-45AD-A8ED-7DDAA16147AF}" name="Equipment MBTU/hr36"/>
    <tableColumn id="40" xr3:uid="{A1B537F2-E853-421A-811D-64E8C1873278}" name="Equipment MBTU/hr37"/>
    <tableColumn id="41" xr3:uid="{0A98033A-66CF-4A35-AFC3-44703D8FB392}" name="Equipment MBTU/hr38"/>
    <tableColumn id="42" xr3:uid="{8D2A875E-5875-40BC-A2E4-C5DACED991C0}" name="Equipment MBTU/hr39"/>
    <tableColumn id="43" xr3:uid="{8D4F14B5-3449-4C88-A079-79A71E4C15DF}" name="Equipment MBTU/hr40"/>
    <tableColumn id="44" xr3:uid="{6F95422D-6E84-48ED-B775-3E1BDA723947}" name="Equipment MBTU/hr41"/>
    <tableColumn id="45" xr3:uid="{637F0E8A-E74B-4861-A1EB-A8713070FBF8}" name="Equipment MBTU/hr42"/>
    <tableColumn id="46" xr3:uid="{86F5FDFD-12DE-4BD1-9BF9-E59EB34ADE96}" name="Equipment MBTU/hr43"/>
    <tableColumn id="47" xr3:uid="{5045D49A-EE36-49FD-92C4-03CE1C866CE6}" name="Equipment MBTU/hr44"/>
    <tableColumn id="48" xr3:uid="{B3F68C07-FBD7-440F-A0D5-6714CFCF9CEF}" name="Equipment MBTU/hr4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2F4DB9-F06A-4B25-A57E-9BB3C5414BF1}" name="Lists" displayName="Lists" ref="A1:U25" totalsRowShown="0" headerRowDxfId="7">
  <autoFilter ref="A1:U25" xr:uid="{002F4DB9-F06A-4B25-A57E-9BB3C5414BF1}"/>
  <tableColumns count="21">
    <tableColumn id="1" xr3:uid="{9A8A9632-FA8B-4339-AC0A-A8430B7D2735}" name="GWPs from TT"/>
    <tableColumn id="2" xr3:uid="{D351F9B9-E8AD-4EAE-A840-CDCB1FDDF90F}" name="GWP"/>
    <tableColumn id="3" xr3:uid="{4E4B326B-9FAA-447D-AF53-428C80A41886}" name="Recert"/>
    <tableColumn id="4" xr3:uid="{F1632C7A-BC97-418F-B4C1-2939E084A9E7}" name="Manufacturers" dataDxfId="6"/>
    <tableColumn id="5" xr3:uid="{2E553EA2-8C7F-480B-B07A-55426575357C}" name="System Type" dataDxfId="5"/>
    <tableColumn id="6" xr3:uid="{D23ED7EC-EB7F-4471-9773-9BB24E6F2A7C}" name="Store System Type" dataDxfId="4"/>
    <tableColumn id="7" xr3:uid="{831EF88D-001A-4315-A52D-CEF2E04562A7}" name="Primary Refrigerant (Database)" dataDxfId="3"/>
    <tableColumn id="8" xr3:uid="{2D61C670-93BC-4FCB-95DD-45880C426A6E}" name="Advanced" dataDxfId="2"/>
    <tableColumn id="9" xr3:uid="{5CCFCFF5-EB42-435C-8671-3FA1FE8672D4}" name="Adv Points" dataDxfId="1"/>
    <tableColumn id="10" xr3:uid="{3AAD02A5-A35A-4893-958E-53F50C892007}" name="Certification Level (Database)" dataDxfId="0"/>
    <tableColumn id="11" xr3:uid="{A17245B3-AC01-42AC-B259-93C0F57B613B}" name="Install Dates"/>
    <tableColumn id="12" xr3:uid="{985B1B36-F8F2-4197-A18C-BA2B44BC597B}" name="Old Criteria"/>
    <tableColumn id="13" xr3:uid="{11EA0483-6154-410C-AD42-CCB74F3B79B2}" name="GWP x Annual Emissions/Load"/>
    <tableColumn id="14" xr3:uid="{FAC0D84D-0484-4CC4-9C90-ED71A7350C78}" name="GWP Ref Load"/>
    <tableColumn id="15" xr3:uid="{59427490-2B0B-4716-B271-23D2F1B73638}" name="Category"/>
    <tableColumn id="16" xr3:uid="{ECF43B2D-7045-4F3D-8768-8BBFC852126B}" name="Yes-No"/>
    <tableColumn id="20" xr3:uid="{5E2DBC37-F2D6-4C3A-885A-3341BA4A1CF8}" name="Yes-No-Recert"/>
    <tableColumn id="19" xr3:uid="{7B07616E-A4C8-4CE1-88B4-84D1F96C33DA}" name="Reclaim"/>
    <tableColumn id="21" xr3:uid="{3E709E34-C9A8-4748-AE54-CA5E1C56D44D}" name="Reclaim Points"/>
    <tableColumn id="17" xr3:uid="{E8F249FE-37BE-4377-A65C-04A2215EE3F4}" name="HVAC"/>
    <tableColumn id="18" xr3:uid="{B3BA684D-717C-44E7-826C-13FA4A9A15C9}" name="Install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GreenChil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E4C88"/>
      </a:accent1>
      <a:accent2>
        <a:srgbClr val="0A8743"/>
      </a:accent2>
      <a:accent3>
        <a:srgbClr val="19B8E9"/>
      </a:accent3>
      <a:accent4>
        <a:srgbClr val="5E2479"/>
      </a:accent4>
      <a:accent5>
        <a:srgbClr val="3265CC"/>
      </a:accent5>
      <a:accent6>
        <a:srgbClr val="AF55A0"/>
      </a:accent6>
      <a:hlink>
        <a:srgbClr val="108AB0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2-03T20:28:43.34" personId="{C2160CA1-0316-419B-8CE2-94D7CDCEC11B}" id="{CBC9C83C-2EC3-4759-9210-40012955AEA4}">
    <text>New comment about recertification, Certain documentation isn’t needed, so long as there aren’t changes to the store.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C1" dT="2024-08-09T18:46:24.23" personId="{C2160CA1-0316-419B-8CE2-94D7CDCEC11B}" id="{81BBD2C5-8545-45D3-B8EB-59288E1105B1}">
    <text>Use the Load-Tally sheet or enter value.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24-08-13T21:18:36.62" personId="{C2160CA1-0316-419B-8CE2-94D7CDCEC11B}" id="{C29BA80F-80D0-43C0-9359-5756F129615F}">
    <text>Except where highlighted those are SNAP</text>
  </threadedComment>
  <threadedComment ref="E1" dT="2024-07-29T18:40:39.35" personId="{C2160CA1-0316-419B-8CE2-94D7CDCEC11B}" id="{EB2B15A6-26D4-4FC9-9A2D-5CA20F930DBC}">
    <text xml:space="preserve">Seems to mix systems type and ref. Way to clean up?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Chill@epa.gov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0B3F-D5FE-47D2-8622-03BC0B0AC83C}">
  <sheetPr>
    <tabColor theme="9"/>
  </sheetPr>
  <dimension ref="A1:C30"/>
  <sheetViews>
    <sheetView tabSelected="1" zoomScale="110" zoomScaleNormal="110" workbookViewId="0">
      <selection activeCell="A11" sqref="A11"/>
    </sheetView>
  </sheetViews>
  <sheetFormatPr defaultRowHeight="14.25"/>
  <cols>
    <col min="1" max="1" width="89.85546875" customWidth="1"/>
    <col min="2" max="2" width="4.28515625" customWidth="1"/>
    <col min="3" max="3" width="93.5703125" customWidth="1"/>
  </cols>
  <sheetData>
    <row r="1" spans="1:3" ht="17.25" customHeight="1" thickBot="1">
      <c r="A1" s="20" t="s">
        <v>0</v>
      </c>
      <c r="C1" s="25" t="s">
        <v>1</v>
      </c>
    </row>
    <row r="2" spans="1:3" ht="72.75" thickTop="1" thickBot="1">
      <c r="A2" s="21" t="s">
        <v>2</v>
      </c>
      <c r="C2" s="26" t="s">
        <v>3</v>
      </c>
    </row>
    <row r="3" spans="1:3" ht="15.75" thickTop="1" thickBot="1">
      <c r="A3" s="22" t="s">
        <v>4</v>
      </c>
      <c r="C3" s="40" t="s">
        <v>5</v>
      </c>
    </row>
    <row r="4" spans="1:3">
      <c r="A4" s="41" t="s">
        <v>6</v>
      </c>
      <c r="C4" s="26" t="s">
        <v>7</v>
      </c>
    </row>
    <row r="5" spans="1:3" ht="15.75" thickTop="1" thickBot="1">
      <c r="A5" s="41" t="s">
        <v>8</v>
      </c>
      <c r="C5" s="40" t="s">
        <v>9</v>
      </c>
    </row>
    <row r="6" spans="1:3" ht="15.75" thickTop="1" thickBot="1">
      <c r="A6" s="41" t="s">
        <v>10</v>
      </c>
      <c r="C6" s="26" t="s">
        <v>11</v>
      </c>
    </row>
    <row r="7" spans="1:3" ht="15.75" thickTop="1" thickBot="1">
      <c r="A7" s="41" t="s">
        <v>12</v>
      </c>
      <c r="C7" s="40" t="s">
        <v>13</v>
      </c>
    </row>
    <row r="8" spans="1:3" ht="15.4" customHeight="1" thickTop="1" thickBot="1">
      <c r="A8" s="22" t="s">
        <v>14</v>
      </c>
      <c r="C8" s="26" t="s">
        <v>15</v>
      </c>
    </row>
    <row r="9" spans="1:3" ht="15.75" thickTop="1" thickBot="1">
      <c r="A9" s="23" t="s">
        <v>16</v>
      </c>
      <c r="C9" s="27" t="s">
        <v>17</v>
      </c>
    </row>
    <row r="10" spans="1:3" ht="14.25" customHeight="1" thickTop="1" thickBot="1">
      <c r="A10" s="22" t="s">
        <v>18</v>
      </c>
      <c r="C10" s="27" t="s">
        <v>19</v>
      </c>
    </row>
    <row r="11" spans="1:3">
      <c r="A11" t="s">
        <v>20</v>
      </c>
      <c r="C11" s="27" t="s">
        <v>21</v>
      </c>
    </row>
    <row r="12" spans="1:3" ht="72.75" thickTop="1" thickBot="1">
      <c r="A12" s="24" t="s">
        <v>22</v>
      </c>
      <c r="C12" s="28" t="s">
        <v>23</v>
      </c>
    </row>
    <row r="13" spans="1:3" ht="15.75" thickTop="1" thickBot="1">
      <c r="C13" s="26" t="s">
        <v>24</v>
      </c>
    </row>
    <row r="14" spans="1:3" ht="60" thickTop="1" thickBot="1">
      <c r="C14" s="38" t="s">
        <v>25</v>
      </c>
    </row>
    <row r="15" spans="1:3" ht="15.75" thickTop="1" thickBot="1">
      <c r="C15" s="29" t="s">
        <v>26</v>
      </c>
    </row>
    <row r="16" spans="1:3" ht="74.25" thickTop="1" thickBot="1">
      <c r="C16" s="30" t="s">
        <v>27</v>
      </c>
    </row>
    <row r="17" spans="3:3" ht="59.25" thickTop="1">
      <c r="C17" s="39" t="s">
        <v>28</v>
      </c>
    </row>
    <row r="30" spans="3:3" ht="12" customHeight="1"/>
  </sheetData>
  <hyperlinks>
    <hyperlink ref="A9" r:id="rId1" xr:uid="{81DEE8CD-CCE1-491F-81CC-4CD8185161B3}"/>
  </hyperlinks>
  <pageMargins left="0.7" right="0.7" top="0.75" bottom="0.75" header="0.3" footer="0.3"/>
  <pageSetup orientation="portrait" horizontalDpi="1200" verticalDpi="1200" r:id="rId2"/>
  <headerFooter>
    <oddFooter>&amp;CDraft</oddFooter>
  </headerFooter>
  <drawing r:id="rId3"/>
  <legacy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C198-8B17-4BCB-B60D-6A6D0405528F}">
  <sheetPr>
    <tabColor theme="9"/>
  </sheetPr>
  <dimension ref="A1:CE251"/>
  <sheetViews>
    <sheetView zoomScaleNormal="100" workbookViewId="0">
      <pane xSplit="4" ySplit="1" topLeftCell="E2" activePane="bottomRight" state="frozen"/>
      <selection pane="bottomRight" activeCell="E3" sqref="E3"/>
      <selection pane="bottomLeft" activeCell="A2" sqref="A2"/>
      <selection pane="topRight" activeCell="D1" sqref="D1"/>
    </sheetView>
  </sheetViews>
  <sheetFormatPr defaultRowHeight="14.25"/>
  <cols>
    <col min="1" max="1" width="14.42578125" customWidth="1"/>
    <col min="2" max="2" width="16.140625" style="8" customWidth="1"/>
    <col min="3" max="3" width="11.7109375" style="8" customWidth="1"/>
    <col min="4" max="4" width="10" style="8" customWidth="1"/>
    <col min="5" max="5" width="16.140625" style="8" customWidth="1"/>
    <col min="6" max="8" width="12.7109375" style="8" customWidth="1"/>
    <col min="9" max="9" width="17.42578125" style="8" customWidth="1"/>
    <col min="10" max="10" width="14" style="8" customWidth="1"/>
    <col min="11" max="11" width="17.140625" style="8" customWidth="1"/>
    <col min="12" max="12" width="12.5703125" style="8" customWidth="1"/>
    <col min="13" max="13" width="16.140625" style="8" customWidth="1"/>
    <col min="14" max="14" width="14.7109375" style="8" customWidth="1"/>
    <col min="15" max="18" width="13.42578125" style="8" customWidth="1"/>
    <col min="19" max="20" width="16.140625" style="8" customWidth="1"/>
    <col min="21" max="28" width="12.7109375" style="8" customWidth="1"/>
    <col min="29" max="33" width="16.140625" style="8" customWidth="1"/>
    <col min="34" max="34" width="14.28515625" customWidth="1"/>
    <col min="35" max="38" width="14.28515625" hidden="1" customWidth="1"/>
    <col min="39" max="39" width="15" customWidth="1"/>
    <col min="40" max="52" width="15" style="8" customWidth="1"/>
    <col min="53" max="53" width="16.140625" style="8" customWidth="1"/>
    <col min="54" max="55" width="15" style="8" customWidth="1"/>
    <col min="56" max="56" width="14.42578125" style="8" customWidth="1"/>
    <col min="57" max="57" width="15.140625" style="8" customWidth="1"/>
    <col min="58" max="58" width="14.5703125" style="8" customWidth="1"/>
    <col min="59" max="59" width="37.85546875" style="8" customWidth="1"/>
    <col min="60" max="60" width="9.140625" customWidth="1"/>
    <col min="61" max="83" width="10.5703125" hidden="1" customWidth="1"/>
  </cols>
  <sheetData>
    <row r="1" spans="1:83" ht="71.25">
      <c r="A1" s="7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  <c r="G1" s="11" t="s">
        <v>35</v>
      </c>
      <c r="H1" s="11" t="s">
        <v>36</v>
      </c>
      <c r="I1" s="11" t="s">
        <v>37</v>
      </c>
      <c r="J1" s="11" t="s">
        <v>38</v>
      </c>
      <c r="K1" s="11" t="s">
        <v>39</v>
      </c>
      <c r="L1" s="11" t="s">
        <v>40</v>
      </c>
      <c r="M1" s="11" t="s">
        <v>41</v>
      </c>
      <c r="N1" s="11" t="s">
        <v>42</v>
      </c>
      <c r="O1" s="11" t="s">
        <v>43</v>
      </c>
      <c r="P1" s="11" t="s">
        <v>44</v>
      </c>
      <c r="Q1" s="11" t="s">
        <v>45</v>
      </c>
      <c r="R1" s="11" t="s">
        <v>46</v>
      </c>
      <c r="S1" s="11" t="s">
        <v>47</v>
      </c>
      <c r="T1" s="11" t="s">
        <v>48</v>
      </c>
      <c r="U1" s="11" t="s">
        <v>49</v>
      </c>
      <c r="V1" s="11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1" t="s">
        <v>57</v>
      </c>
      <c r="AD1" s="11" t="s">
        <v>58</v>
      </c>
      <c r="AE1" s="11" t="s">
        <v>59</v>
      </c>
      <c r="AF1" s="11" t="s">
        <v>60</v>
      </c>
      <c r="AG1" s="11" t="s">
        <v>61</v>
      </c>
      <c r="AH1" s="7" t="s">
        <v>62</v>
      </c>
      <c r="AI1" s="7" t="s">
        <v>63</v>
      </c>
      <c r="AJ1" s="7" t="s">
        <v>64</v>
      </c>
      <c r="AK1" s="7" t="s">
        <v>65</v>
      </c>
      <c r="AL1" s="7" t="s">
        <v>66</v>
      </c>
      <c r="AM1" s="7" t="s">
        <v>67</v>
      </c>
      <c r="AN1" s="11" t="s">
        <v>68</v>
      </c>
      <c r="AO1" s="11" t="s">
        <v>69</v>
      </c>
      <c r="AP1" s="11" t="s">
        <v>70</v>
      </c>
      <c r="AQ1" s="11" t="s">
        <v>71</v>
      </c>
      <c r="AR1" s="11" t="s">
        <v>72</v>
      </c>
      <c r="AS1" s="11" t="s">
        <v>73</v>
      </c>
      <c r="AT1" s="11" t="s">
        <v>74</v>
      </c>
      <c r="AU1" s="11" t="s">
        <v>75</v>
      </c>
      <c r="AV1" s="11" t="s">
        <v>76</v>
      </c>
      <c r="AW1" s="11" t="s">
        <v>77</v>
      </c>
      <c r="AX1" s="11" t="s">
        <v>78</v>
      </c>
      <c r="AY1" s="11" t="s">
        <v>79</v>
      </c>
      <c r="AZ1" s="11" t="s">
        <v>80</v>
      </c>
      <c r="BA1" s="11" t="s">
        <v>81</v>
      </c>
      <c r="BB1" s="11" t="s">
        <v>82</v>
      </c>
      <c r="BC1" s="11" t="s">
        <v>83</v>
      </c>
      <c r="BD1" s="11" t="s">
        <v>84</v>
      </c>
      <c r="BE1" s="11" t="s">
        <v>85</v>
      </c>
      <c r="BF1" s="11" t="s">
        <v>86</v>
      </c>
      <c r="BG1" s="11" t="s">
        <v>87</v>
      </c>
      <c r="BI1" t="s">
        <v>88</v>
      </c>
      <c r="BJ1" t="s">
        <v>89</v>
      </c>
      <c r="BK1" t="s">
        <v>90</v>
      </c>
      <c r="BL1" t="s">
        <v>91</v>
      </c>
      <c r="BM1" t="s">
        <v>92</v>
      </c>
      <c r="BN1" t="s">
        <v>93</v>
      </c>
      <c r="BO1" t="s">
        <v>94</v>
      </c>
      <c r="BP1" t="s">
        <v>95</v>
      </c>
      <c r="BQ1" t="s">
        <v>96</v>
      </c>
      <c r="BR1" t="s">
        <v>97</v>
      </c>
      <c r="BS1" t="s">
        <v>98</v>
      </c>
      <c r="BT1" t="s">
        <v>99</v>
      </c>
      <c r="BU1" t="s">
        <v>100</v>
      </c>
      <c r="BV1" t="s">
        <v>101</v>
      </c>
      <c r="BW1" t="s">
        <v>102</v>
      </c>
      <c r="BX1" t="s">
        <v>103</v>
      </c>
      <c r="BY1" t="s">
        <v>104</v>
      </c>
      <c r="BZ1" t="s">
        <v>105</v>
      </c>
      <c r="CA1" t="s">
        <v>106</v>
      </c>
      <c r="CB1" t="s">
        <v>107</v>
      </c>
      <c r="CC1" t="s">
        <v>108</v>
      </c>
      <c r="CD1" t="s">
        <v>109</v>
      </c>
      <c r="CE1" t="s">
        <v>110</v>
      </c>
    </row>
    <row r="2" spans="1:83" ht="30" customHeight="1">
      <c r="A2" t="str">
        <f t="shared" ref="A2" si="0">IF(BP2="Yes",CE2,"Ineliglble or missing inputs")</f>
        <v>Ineliglble or missing inputs</v>
      </c>
      <c r="H2" s="15"/>
      <c r="I2" s="16"/>
      <c r="J2" s="16"/>
      <c r="K2" s="16"/>
      <c r="L2" s="16"/>
      <c r="P2" s="17"/>
      <c r="R2" s="17"/>
      <c r="U2" s="17"/>
      <c r="W2" s="17"/>
      <c r="AC2" s="17">
        <v>0</v>
      </c>
      <c r="AD2" s="18"/>
      <c r="AE2" s="18"/>
      <c r="AF2" s="18"/>
      <c r="AG2" s="18"/>
      <c r="AH2" s="12" t="e">
        <f>((BJ2*P2)+(BK2*R2)+(BL2*V2)+(BM2*X2))/AC2</f>
        <v>#DIV/0!</v>
      </c>
      <c r="AI2" s="13" cm="1">
        <f t="array" ref="AI2">_xlfn.IFS(AD2&gt;0,((AD2/(P2))),AD2=0,0)</f>
        <v>0</v>
      </c>
      <c r="AJ2" s="13" cm="1">
        <f t="array" ref="AJ2">_xlfn.IFS(AE2&gt;0,((AE2/(R2))),AE2=0,0)</f>
        <v>0</v>
      </c>
      <c r="AK2" s="13" cm="1">
        <f t="array" ref="AK2">_xlfn.IFS(AF2&gt;0,((AF2/(V2))),AF2=0,0)</f>
        <v>0</v>
      </c>
      <c r="AL2" s="13" cm="1">
        <f t="array" ref="AL2">_xlfn.IFS(AG2&gt;0,((AG2/(X2))),AG2=0,0)</f>
        <v>0</v>
      </c>
      <c r="AM2" s="14" t="e">
        <f>((P2*BJ2*AI2)+(R2*BK2*AJ2)+(V2*BL2*AK2)+(X2*BM2*AL2))/2204.623/AC2</f>
        <v>#DIV/0!</v>
      </c>
      <c r="BI2" t="str" cm="1">
        <f t="array" ref="BI2">_xlfn.IFS(K2&lt;List!$K$3,"old",K2&gt;=List!$K$3,"new")</f>
        <v>old</v>
      </c>
      <c r="BJ2">
        <f>_xlfn.IFNA(VLOOKUP(O2,List!$A$2:$B$18,2,FALSE),0)</f>
        <v>0</v>
      </c>
      <c r="BK2">
        <f>_xlfn.IFNA(VLOOKUP(Q2,List!$A$2:$B$18,2,FALSE),0)</f>
        <v>0</v>
      </c>
      <c r="BL2">
        <f>_xlfn.IFNA(VLOOKUP(U2,List!$A$2:$B$18,2,FALSE),0)</f>
        <v>0</v>
      </c>
      <c r="BM2">
        <f>_xlfn.IFNA(VLOOKUP(W2,List!$A$2:$B$18,2,FALSE),0)</f>
        <v>0</v>
      </c>
      <c r="BN2">
        <f>_xlfn.IFNA(VLOOKUP(AA2,List!$A$2:$B$18,2,FALSE),0)</f>
        <v>0</v>
      </c>
      <c r="BO2">
        <f>COUNTIFS(AW2:AY2,"yes")+COUNTIFS(AW2:AY2,"Not Needed - Recertification")+(COUNTIFS(BY2,"yes"))+Tabulation[[#This Row],[Leak Tight Exempt]]</f>
        <v>0</v>
      </c>
      <c r="BP2" t="str">
        <f>IF(OR(AND(L2=List!$U$2,BO2=3),AND(L2=List!$U$3,BO2=3)),"Yes","Ineligible or Missing Data")</f>
        <v>Ineligible or Missing Data</v>
      </c>
      <c r="BQ2">
        <f>COUNTIFS(BJ2,"&lt;=150",BL2,"&lt;=150")</f>
        <v>1</v>
      </c>
      <c r="BR2">
        <f>_xlfn.IFNA(VLOOKUP(BA2,List!$H$2:$I$10,2,FALSE),0)</f>
        <v>0</v>
      </c>
      <c r="BS2">
        <f>COUNTIFS(AA2,"&lt;&gt;",BN2,"&lt;400")</f>
        <v>0</v>
      </c>
      <c r="BT2">
        <f t="shared" ref="BT2:BT15" si="1">COUNTIFS(BJ2,"&lt;=10",BL2,"&lt;=10")</f>
        <v>1</v>
      </c>
      <c r="BU2">
        <f>COUNTIFS(BB2,"yes")</f>
        <v>0</v>
      </c>
      <c r="BV2">
        <f>_xlfn.IFNA(VLOOKUP(AZ2,List!$R$2:$S$6,2,FALSE),0)</f>
        <v>0</v>
      </c>
      <c r="BW2" t="b">
        <f t="shared" ref="BW2:BW33" si="2">IF(M2="Self-Contained | Micro-distributed",1)</f>
        <v>0</v>
      </c>
      <c r="BX2">
        <f t="shared" ref="BX2:BX15" si="3">COUNTA(AN2:AV2)</f>
        <v>0</v>
      </c>
      <c r="BY2" t="b">
        <f>IF(BX2=9,"yes")</f>
        <v>0</v>
      </c>
      <c r="BZ2">
        <f>SUM(BR2:BV2)</f>
        <v>1</v>
      </c>
      <c r="CA2" t="e" cm="1">
        <f t="array" ref="CA2">_xlfn.IFS(AH2&lt;List!$N$4,"Platinum",AH2&lt;List!$N$3,"Gold",AH2&lt;List!$N$2,"Silver",AH2&gt;List!$N$2,"Exceeds")</f>
        <v>#DIV/0!</v>
      </c>
      <c r="CB2" t="e" cm="1">
        <f t="array" ref="CB2">_xlfn.IFS(AM2&lt;List!$M$4,"Platinum",AM2&lt;List!$M$3,"Gold",AM2&lt;List!$M$2,"Silver",AM2&gt;List!$M$2,"Exceeds")</f>
        <v>#DIV/0!</v>
      </c>
      <c r="CC2" t="e" cm="1">
        <f t="array" ref="CC2">_xlfn.IFS(CB2="exceeds","Exceeds",CA2="exceeds","Exceeds",CB2="silver","Silver",CA2="silver","Silver",CB2="Gold","Gold",CA2="Gold","Gold",CB2="platinum","Platinum",CA2="platinum","Platinum")</f>
        <v>#DIV/0!</v>
      </c>
      <c r="CD2" t="e">
        <f>IF(AND(AND(BZ2&gt;=2),AND(AH2&lt;=List!$N$4),AND(AM2&lt;=List!$M$4)),"Certified","Exceeds")</f>
        <v>#DIV/0!</v>
      </c>
      <c r="CE2" t="e" cm="1">
        <f t="array" ref="CE2">_xlfn.IFS(BI2=List!$O$2,'SAMPLE-Entry-Sheet'!CC2,BI2=List!$O$3,'SAMPLE-Entry-Sheet'!CD2)</f>
        <v>#DIV/0!</v>
      </c>
    </row>
    <row r="3" spans="1:83" ht="30" customHeight="1">
      <c r="A3" t="str">
        <f>IF(BP3="Yes",CE3,"Ineligible or missing inputs")</f>
        <v>Ineligible or missing inputs</v>
      </c>
      <c r="H3" s="15"/>
      <c r="I3" s="16"/>
      <c r="J3" s="16"/>
      <c r="K3" s="16"/>
      <c r="L3" s="16"/>
      <c r="P3" s="17"/>
      <c r="R3" s="17"/>
      <c r="U3" s="17"/>
      <c r="W3" s="17"/>
      <c r="AC3" s="17">
        <v>0</v>
      </c>
      <c r="AD3" s="18"/>
      <c r="AE3" s="18"/>
      <c r="AF3" s="18"/>
      <c r="AG3" s="18"/>
      <c r="AH3" s="12" t="e">
        <f>((BJ3*P3)+(BK3*R3)+(BL3*V3)+(BM3*X3))/AC3</f>
        <v>#DIV/0!</v>
      </c>
      <c r="AI3" s="13" cm="1">
        <f t="array" ref="AI3">_xlfn.IFS(AD3&gt;0,((AD3/(P3))),AD3=0,0)</f>
        <v>0</v>
      </c>
      <c r="AJ3" s="13" cm="1">
        <f t="array" ref="AJ3">_xlfn.IFS(AE3&gt;0,((AE3/(R3))),AE3=0,0)</f>
        <v>0</v>
      </c>
      <c r="AK3" s="13" cm="1">
        <f t="array" ref="AK3">_xlfn.IFS(AF3&gt;0,((AF3/(V3))),AF3=0,0)</f>
        <v>0</v>
      </c>
      <c r="AL3" s="13" cm="1">
        <f t="array" ref="AL3">_xlfn.IFS(AG3&gt;0,((AG3/(X3))),AG3=0,0)</f>
        <v>0</v>
      </c>
      <c r="AM3" s="14" t="e">
        <f t="shared" ref="AM3:AM15" si="4">((P3*BJ3*AI3)+(R3*BK3*AJ3)+(V3*BL3*AK3)+(X3*BM3*AL3))/2204.623/AC3</f>
        <v>#DIV/0!</v>
      </c>
      <c r="BI3" t="str" cm="1">
        <f t="array" ref="BI3">_xlfn.IFS(K3&lt;List!$K$3,"old",K3&gt;=List!$K$3,"new")</f>
        <v>old</v>
      </c>
      <c r="BJ3">
        <f>_xlfn.IFNA(VLOOKUP(O3,List!$A$2:$B$18,2,FALSE),0)</f>
        <v>0</v>
      </c>
      <c r="BK3">
        <f>_xlfn.IFNA(VLOOKUP(Q3,List!$A$2:$B$18,2,FALSE),0)</f>
        <v>0</v>
      </c>
      <c r="BL3">
        <f>_xlfn.IFNA(VLOOKUP(U3,List!$A$2:$B$18,2,FALSE),0)</f>
        <v>0</v>
      </c>
      <c r="BM3">
        <f>_xlfn.IFNA(VLOOKUP(W3,List!$A$2:$B$18,2,FALSE),0)</f>
        <v>0</v>
      </c>
      <c r="BN3">
        <f>_xlfn.IFNA(VLOOKUP(AA3,List!$A$2:$B$18,2,FALSE),0)</f>
        <v>0</v>
      </c>
      <c r="BO3">
        <f>COUNTIFS(AW3:AY3,"yes")+COUNTIFS(AW3:AY3,"Not Needed - Recertification")+(COUNTIFS(BY3,"yes"))+Tabulation[[#This Row],[Leak Tight Exempt]]</f>
        <v>0</v>
      </c>
      <c r="BP3" t="str">
        <f>IF(OR(AND(L3=List!$U$2,BO3=3),AND(L3=List!$U$3,BO3=3)),"Yes","Ineligible or Missing Data")</f>
        <v>Ineligible or Missing Data</v>
      </c>
      <c r="BQ3">
        <f t="shared" ref="BQ3:BQ15" si="5">COUNTIFS(BJ3,"&lt;=150",BL3,"&lt;=150")</f>
        <v>1</v>
      </c>
      <c r="BR3">
        <f>_xlfn.IFNA(VLOOKUP(BA3,List!$H$2:$I$10,2,FALSE),0)</f>
        <v>0</v>
      </c>
      <c r="BS3">
        <f t="shared" ref="BS3:BS15" si="6">COUNTIFS(AA3,"&lt;&gt;",BN3,"&lt;400")</f>
        <v>0</v>
      </c>
      <c r="BT3">
        <f t="shared" si="1"/>
        <v>1</v>
      </c>
      <c r="BU3">
        <f t="shared" ref="BU3:BU15" si="7">COUNTIFS(BB3,"yes")</f>
        <v>0</v>
      </c>
      <c r="BV3">
        <f>_xlfn.IFNA(VLOOKUP(AZ3,List!$R$2:$S$6,2,FALSE),0)</f>
        <v>0</v>
      </c>
      <c r="BW3" t="b">
        <f t="shared" si="2"/>
        <v>0</v>
      </c>
      <c r="BX3">
        <f t="shared" si="3"/>
        <v>0</v>
      </c>
      <c r="BY3" t="b">
        <f>IF(BX3=9,"yes")</f>
        <v>0</v>
      </c>
      <c r="BZ3">
        <f t="shared" ref="BZ3:BZ15" si="8">SUM(BR3:BV3)</f>
        <v>1</v>
      </c>
      <c r="CA3" t="e" cm="1">
        <f t="array" ref="CA3">_xlfn.IFS(AH3&lt;List!$N$4,"Platinum",AH3&lt;List!$N$3,"Gold",AH3&lt;List!$N$2,"Silver",AH3&gt;List!$N$2,"Exceeds")</f>
        <v>#DIV/0!</v>
      </c>
      <c r="CB3" t="e" cm="1">
        <f t="array" ref="CB3">_xlfn.IFS(AM3&lt;List!$M$4,"Platinum",AM3&lt;List!$M$3,"Gold",AM3&lt;List!$M$2,"Silver",AM3&gt;List!$M$2,"Exceeds")</f>
        <v>#DIV/0!</v>
      </c>
      <c r="CC3" t="e" cm="1">
        <f t="array" ref="CC3">_xlfn.IFS(CB3="exceeds","Exceeds",CA3="exceeds","Exceeds",CB3="silver","Silver",CA3="silver","Silver",CB3="Gold","Gold",CA3="Gold","Gold",CB3="platinum","Platinum",CA3="platinum","Platinum")</f>
        <v>#DIV/0!</v>
      </c>
      <c r="CD3" t="e">
        <f>IF(AND(AND(BZ3&gt;=2),AND(AH3&lt;=List!$N$4),AND(AM3&lt;=List!$M$4)),"Certified","Exceeds")</f>
        <v>#DIV/0!</v>
      </c>
      <c r="CE3" t="e" cm="1">
        <f t="array" ref="CE3">_xlfn.IFS(BI3=List!$O$2,'SAMPLE-Entry-Sheet'!CC3,BI3=List!$O$3,'SAMPLE-Entry-Sheet'!CD3)</f>
        <v>#DIV/0!</v>
      </c>
    </row>
    <row r="4" spans="1:83" ht="30" customHeight="1">
      <c r="A4" t="str">
        <f>IF(BP4="Yes",CE4,"Ineligible or missing inputs")</f>
        <v>Ineligible or missing inputs</v>
      </c>
      <c r="H4" s="15"/>
      <c r="I4" s="16"/>
      <c r="J4" s="16"/>
      <c r="K4" s="16"/>
      <c r="L4" s="16"/>
      <c r="P4" s="17"/>
      <c r="R4" s="17"/>
      <c r="U4" s="17"/>
      <c r="W4" s="17"/>
      <c r="AC4" s="17">
        <f>'SAMPLE-Load-Tally'!C4</f>
        <v>0</v>
      </c>
      <c r="AD4" s="18"/>
      <c r="AE4" s="18"/>
      <c r="AF4" s="18"/>
      <c r="AG4" s="18"/>
      <c r="AH4" s="12" t="e">
        <f t="shared" ref="AH4:AH15" si="9">((BJ4*P4)+(BK4*R4)+(BL4*V4)+(BM4*X4))/AC4</f>
        <v>#DIV/0!</v>
      </c>
      <c r="AI4" s="13" cm="1">
        <f t="array" ref="AI4">_xlfn.IFS(AD4&gt;0,((AD4/(P4))),AD4=0,0)</f>
        <v>0</v>
      </c>
      <c r="AJ4" s="13" cm="1">
        <f t="array" ref="AJ4">_xlfn.IFS(AE4&gt;0,((AE4/(R4))),AE4=0,0)</f>
        <v>0</v>
      </c>
      <c r="AK4" s="13" cm="1">
        <f t="array" ref="AK4">_xlfn.IFS(AF4&gt;0,((AF4/(V4))),AF4=0,0)</f>
        <v>0</v>
      </c>
      <c r="AL4" s="13" cm="1">
        <f t="array" ref="AL4">_xlfn.IFS(AG4&gt;0,((AG4/(X4))),AG4=0,0)</f>
        <v>0</v>
      </c>
      <c r="AM4" s="14" t="e">
        <f t="shared" si="4"/>
        <v>#DIV/0!</v>
      </c>
      <c r="BI4" t="str" cm="1">
        <f t="array" ref="BI4">_xlfn.IFS(K4&lt;List!$K$3,"old",K4&gt;=List!$K$3,"new")</f>
        <v>old</v>
      </c>
      <c r="BJ4">
        <f>_xlfn.IFNA(VLOOKUP(O4,List!$A$2:$B$18,2,FALSE),0)</f>
        <v>0</v>
      </c>
      <c r="BK4">
        <f>_xlfn.IFNA(VLOOKUP(Q4,List!$A$2:$B$18,2,FALSE),0)</f>
        <v>0</v>
      </c>
      <c r="BL4">
        <f>_xlfn.IFNA(VLOOKUP(U4,List!$A$2:$B$18,2,FALSE),0)</f>
        <v>0</v>
      </c>
      <c r="BM4">
        <f>_xlfn.IFNA(VLOOKUP(W4,List!$A$2:$B$18,2,FALSE),0)</f>
        <v>0</v>
      </c>
      <c r="BN4">
        <f>_xlfn.IFNA(VLOOKUP(AA4,List!$A$2:$B$18,2,FALSE),0)</f>
        <v>0</v>
      </c>
      <c r="BO4">
        <f>COUNTIFS(AW4:AY4,"yes")+COUNTIFS(AW4:AY4,"Not Needed - Recertification")+(COUNTIFS(BY4,"yes"))+Tabulation[[#This Row],[Leak Tight Exempt]]</f>
        <v>0</v>
      </c>
      <c r="BP4" t="str">
        <f>IF(OR(AND(L4=List!$U$2,BO4=3),AND(L4=List!$U$3,BO4=3)),"Yes","Ineligible or Missing Data")</f>
        <v>Ineligible or Missing Data</v>
      </c>
      <c r="BQ4">
        <f t="shared" si="5"/>
        <v>1</v>
      </c>
      <c r="BR4">
        <f>_xlfn.IFNA(VLOOKUP(BA4,List!$H$2:$I$10,2,FALSE),0)</f>
        <v>0</v>
      </c>
      <c r="BS4">
        <f t="shared" si="6"/>
        <v>0</v>
      </c>
      <c r="BT4">
        <f t="shared" si="1"/>
        <v>1</v>
      </c>
      <c r="BU4">
        <f t="shared" si="7"/>
        <v>0</v>
      </c>
      <c r="BV4">
        <f>_xlfn.IFNA(VLOOKUP(AZ4,List!$R$2:$S$6,2,FALSE),0)</f>
        <v>0</v>
      </c>
      <c r="BW4" t="b">
        <f t="shared" si="2"/>
        <v>0</v>
      </c>
      <c r="BX4">
        <f t="shared" si="3"/>
        <v>0</v>
      </c>
      <c r="BY4" t="b">
        <f t="shared" ref="BY4:BY15" si="10">IF(BX4=9,"yes")</f>
        <v>0</v>
      </c>
      <c r="BZ4">
        <f t="shared" si="8"/>
        <v>1</v>
      </c>
      <c r="CA4" t="e" cm="1">
        <f t="array" ref="CA4">_xlfn.IFS(AH4&lt;List!$N$4,"Platinum",AH4&lt;List!$N$3,"Gold",AH4&lt;List!$N$2,"Silver",AH4&gt;List!$N$2,"Exceeds")</f>
        <v>#DIV/0!</v>
      </c>
      <c r="CB4" t="e" cm="1">
        <f t="array" ref="CB4">_xlfn.IFS(AM4&lt;List!$M$4,"Platinum",AM4&lt;List!$M$3,"Gold",AM4&lt;List!$M$2,"Silver",AM4&gt;List!$M$2,"Exceeds")</f>
        <v>#DIV/0!</v>
      </c>
      <c r="CC4" t="e" cm="1">
        <f t="array" ref="CC4">_xlfn.IFS(CB4="exceeds","Exceeds",CA4="exceeds","Exceeds",CB4="silver","Silver",CA4="silver","Silver",CB4="Gold","Gold",CA4="Gold","Gold",CB4="platinum","Platinum",CA4="platinum","Platinum")</f>
        <v>#DIV/0!</v>
      </c>
      <c r="CD4" t="e">
        <f>IF(AND(AND(BZ4&gt;=2),AND(AH4&lt;=List!$N$4),AND(AM4&lt;=List!$M$4)),"Certified","Exceeds")</f>
        <v>#DIV/0!</v>
      </c>
      <c r="CE4" t="e" cm="1">
        <f t="array" ref="CE4">_xlfn.IFS(BI4=List!$O$2,'SAMPLE-Entry-Sheet'!CC4,BI4=List!$O$3,'SAMPLE-Entry-Sheet'!CD4)</f>
        <v>#DIV/0!</v>
      </c>
    </row>
    <row r="5" spans="1:83" ht="30" customHeight="1">
      <c r="A5" t="str">
        <f>IF(BP5="Yes",CE5,"Ineligible or missing inputs")</f>
        <v>Ineligible or missing inputs</v>
      </c>
      <c r="H5" s="15"/>
      <c r="I5" s="16"/>
      <c r="J5" s="16"/>
      <c r="K5" s="16"/>
      <c r="L5" s="16"/>
      <c r="P5" s="17"/>
      <c r="R5" s="17"/>
      <c r="U5" s="17"/>
      <c r="W5" s="17"/>
      <c r="AC5" s="17">
        <f>'SAMPLE-Load-Tally'!C5</f>
        <v>0</v>
      </c>
      <c r="AD5" s="18"/>
      <c r="AE5" s="18"/>
      <c r="AF5" s="18"/>
      <c r="AG5" s="18"/>
      <c r="AH5" s="12" t="e">
        <f>((BJ5*P5)+(BK5*R5)+(BL5*V5)+(BM5*X5))/AC5</f>
        <v>#DIV/0!</v>
      </c>
      <c r="AI5" s="13" cm="1">
        <f t="array" ref="AI5">_xlfn.IFS(AD5&gt;0,((AD5/(P5))),AD5=0,0)</f>
        <v>0</v>
      </c>
      <c r="AJ5" s="13" cm="1">
        <f t="array" ref="AJ5">_xlfn.IFS(AE5&gt;0,((AE5/(R5))),AE5=0,0)</f>
        <v>0</v>
      </c>
      <c r="AK5" s="13" cm="1">
        <f t="array" ref="AK5">_xlfn.IFS(AF5&gt;0,((AF5/(V5))),AF5=0,0)</f>
        <v>0</v>
      </c>
      <c r="AL5" s="13" cm="1">
        <f t="array" ref="AL5">_xlfn.IFS(AG5&gt;0,((AG5/(X5))),AG5=0,0)</f>
        <v>0</v>
      </c>
      <c r="AM5" s="14" t="e">
        <f t="shared" si="4"/>
        <v>#DIV/0!</v>
      </c>
      <c r="BI5" t="str" cm="1">
        <f t="array" ref="BI5">_xlfn.IFS(K5&lt;List!$K$3,"old",K5&gt;=List!$K$3,"new")</f>
        <v>old</v>
      </c>
      <c r="BJ5">
        <f>_xlfn.IFNA(VLOOKUP(O5,List!$A$2:$B$18,2,FALSE),0)</f>
        <v>0</v>
      </c>
      <c r="BK5">
        <f>_xlfn.IFNA(VLOOKUP(Q5,List!$A$2:$B$18,2,FALSE),0)</f>
        <v>0</v>
      </c>
      <c r="BL5">
        <f>_xlfn.IFNA(VLOOKUP(U5,List!$A$2:$B$18,2,FALSE),0)</f>
        <v>0</v>
      </c>
      <c r="BM5">
        <f>_xlfn.IFNA(VLOOKUP(W5,List!$A$2:$B$18,2,FALSE),0)</f>
        <v>0</v>
      </c>
      <c r="BN5">
        <f>_xlfn.IFNA(VLOOKUP(AA5,List!$A$2:$B$18,2,FALSE),0)</f>
        <v>0</v>
      </c>
      <c r="BO5">
        <f>COUNTIFS(AW5:AY5,"yes")+COUNTIFS(AW5:AY5,"Not Needed - Recertification")+(COUNTIFS(BY5,"yes"))+Tabulation[[#This Row],[Leak Tight Exempt]]</f>
        <v>0</v>
      </c>
      <c r="BP5" t="str">
        <f>IF(OR(AND(L5=List!$U$2,BO5=3),AND(L5=List!$U$3,BO5=3)),"Yes","Ineligible or Missing Data")</f>
        <v>Ineligible or Missing Data</v>
      </c>
      <c r="BQ5">
        <f t="shared" si="5"/>
        <v>1</v>
      </c>
      <c r="BR5">
        <f>_xlfn.IFNA(VLOOKUP(BA5,List!$H$2:$I$10,2,FALSE),0)</f>
        <v>0</v>
      </c>
      <c r="BS5">
        <f t="shared" si="6"/>
        <v>0</v>
      </c>
      <c r="BT5">
        <f t="shared" si="1"/>
        <v>1</v>
      </c>
      <c r="BU5">
        <f t="shared" si="7"/>
        <v>0</v>
      </c>
      <c r="BV5">
        <f>_xlfn.IFNA(VLOOKUP(AZ5,List!$R$2:$S$6,2,FALSE),0)</f>
        <v>0</v>
      </c>
      <c r="BW5" t="b">
        <f t="shared" si="2"/>
        <v>0</v>
      </c>
      <c r="BX5">
        <f t="shared" si="3"/>
        <v>0</v>
      </c>
      <c r="BY5" t="b">
        <f t="shared" si="10"/>
        <v>0</v>
      </c>
      <c r="BZ5">
        <f t="shared" si="8"/>
        <v>1</v>
      </c>
      <c r="CA5" t="e" cm="1">
        <f t="array" ref="CA5">_xlfn.IFS(AH5&lt;List!$N$4,"Platinum",AH5&lt;List!$N$3,"Gold",AH5&lt;List!$N$2,"Silver",AH5&gt;List!$N$2,"Exceeds")</f>
        <v>#DIV/0!</v>
      </c>
      <c r="CB5" t="e" cm="1">
        <f t="array" ref="CB5">_xlfn.IFS(AM5&lt;List!$M$4,"Platinum",AM5&lt;List!$M$3,"Gold",AM5&lt;List!$M$2,"Silver",AM5&gt;List!$M$2,"Exceeds")</f>
        <v>#DIV/0!</v>
      </c>
      <c r="CC5" t="e" cm="1">
        <f t="array" ref="CC5">_xlfn.IFS(CB5="exceeds","Exceeds",CA5="exceeds","Exceeds",CB5="silver","Silver",CA5="silver","Silver",CB5="Gold","Gold",CA5="Gold","Gold",CB5="platinum","Platinum",CA5="platinum","Platinum")</f>
        <v>#DIV/0!</v>
      </c>
      <c r="CD5" t="e">
        <f>IF(AND(AND(BZ5&gt;=2),AND(AH5&lt;=List!$N$4),AND(AM5&lt;=List!$M$4)),"Certified","Exceeds")</f>
        <v>#DIV/0!</v>
      </c>
      <c r="CE5" t="e" cm="1">
        <f t="array" ref="CE5">_xlfn.IFS(BI5=List!$O$2,'SAMPLE-Entry-Sheet'!CC5,BI5=List!$O$3,'SAMPLE-Entry-Sheet'!CD5)</f>
        <v>#DIV/0!</v>
      </c>
    </row>
    <row r="6" spans="1:83" ht="30" customHeight="1">
      <c r="A6" t="str">
        <f t="shared" ref="A6:A15" si="11">IF(BP6="Yes",CE6,"Ineligible or missing inputs")</f>
        <v>Ineligible or missing inputs</v>
      </c>
      <c r="H6" s="15"/>
      <c r="I6" s="16"/>
      <c r="J6" s="16"/>
      <c r="K6" s="16"/>
      <c r="L6" s="16"/>
      <c r="P6" s="17"/>
      <c r="R6" s="17"/>
      <c r="U6" s="17"/>
      <c r="W6" s="17"/>
      <c r="AC6" s="17">
        <f>'SAMPLE-Load-Tally'!C6</f>
        <v>0</v>
      </c>
      <c r="AD6" s="17"/>
      <c r="AE6" s="17"/>
      <c r="AF6" s="17"/>
      <c r="AG6" s="17"/>
      <c r="AH6" s="12" t="e">
        <f t="shared" si="9"/>
        <v>#DIV/0!</v>
      </c>
      <c r="AI6" s="13" cm="1">
        <f t="array" ref="AI6">_xlfn.IFS(AD6&gt;0,((AD6/(P6))),AD6=0,0)</f>
        <v>0</v>
      </c>
      <c r="AJ6" s="13" cm="1">
        <f t="array" ref="AJ6">_xlfn.IFS(AE6&gt;0,((AE6/(R6))),AE6=0,0)</f>
        <v>0</v>
      </c>
      <c r="AK6" s="13" cm="1">
        <f t="array" ref="AK6">_xlfn.IFS(AF6&gt;0,((AF6/(V6))),AF6=0,0)</f>
        <v>0</v>
      </c>
      <c r="AL6" s="13" cm="1">
        <f t="array" ref="AL6">_xlfn.IFS(AG6&gt;0,((AG6/(X6))),AG6=0,0)</f>
        <v>0</v>
      </c>
      <c r="AM6" s="14" t="e">
        <f t="shared" si="4"/>
        <v>#DIV/0!</v>
      </c>
      <c r="BI6" t="str" cm="1">
        <f t="array" ref="BI6">_xlfn.IFS(K6&lt;List!$K$3,"old",K6&gt;=List!$K$3,"new")</f>
        <v>old</v>
      </c>
      <c r="BJ6">
        <f>_xlfn.IFNA(VLOOKUP(O6,List!$A$2:$B$18,2,FALSE),0)</f>
        <v>0</v>
      </c>
      <c r="BK6">
        <f>_xlfn.IFNA(VLOOKUP(Q6,List!$A$2:$B$18,2,FALSE),0)</f>
        <v>0</v>
      </c>
      <c r="BL6">
        <f>_xlfn.IFNA(VLOOKUP(U6,List!$A$2:$B$18,2,FALSE),0)</f>
        <v>0</v>
      </c>
      <c r="BM6">
        <f>_xlfn.IFNA(VLOOKUP(W6,List!$A$2:$B$18,2,FALSE),0)</f>
        <v>0</v>
      </c>
      <c r="BN6">
        <f>_xlfn.IFNA(VLOOKUP(AA6,List!$A$2:$B$18,2,FALSE),0)</f>
        <v>0</v>
      </c>
      <c r="BO6">
        <f>COUNTIFS(AW6:AY6,"yes")+COUNTIFS(AW6:AY6,"Not Needed - Recertification")+(COUNTIFS(BY6,"yes"))+Tabulation[[#This Row],[Leak Tight Exempt]]</f>
        <v>0</v>
      </c>
      <c r="BP6" t="str">
        <f>IF(OR(AND(L6=List!$U$2,BO6=3),AND(L6=List!$U$3,BO6=3)),"Yes","Ineligible or Missing Data")</f>
        <v>Ineligible or Missing Data</v>
      </c>
      <c r="BQ6">
        <f t="shared" si="5"/>
        <v>1</v>
      </c>
      <c r="BR6">
        <f>_xlfn.IFNA(VLOOKUP(BA6,List!$H$2:$I$10,2,FALSE),0)</f>
        <v>0</v>
      </c>
      <c r="BS6">
        <f t="shared" si="6"/>
        <v>0</v>
      </c>
      <c r="BT6">
        <f t="shared" si="1"/>
        <v>1</v>
      </c>
      <c r="BU6">
        <f t="shared" si="7"/>
        <v>0</v>
      </c>
      <c r="BV6">
        <f>_xlfn.IFNA(VLOOKUP(AZ6,List!$R$2:$S$6,2,FALSE),0)</f>
        <v>0</v>
      </c>
      <c r="BW6" t="b">
        <f t="shared" si="2"/>
        <v>0</v>
      </c>
      <c r="BX6">
        <f t="shared" si="3"/>
        <v>0</v>
      </c>
      <c r="BY6" t="b">
        <f t="shared" si="10"/>
        <v>0</v>
      </c>
      <c r="BZ6">
        <f t="shared" si="8"/>
        <v>1</v>
      </c>
      <c r="CA6" t="e" cm="1">
        <f t="array" ref="CA6">_xlfn.IFS(AH6&lt;List!$N$4,"Platinum",AH6&lt;List!$N$3,"Gold",AH6&lt;List!$N$2,"Silver",AH6&gt;List!$N$2,"Exceeds")</f>
        <v>#DIV/0!</v>
      </c>
      <c r="CB6" t="e" cm="1">
        <f t="array" ref="CB6">_xlfn.IFS(AM6&lt;List!$M$4,"Platinum",AM6&lt;List!$M$3,"Gold",AM6&lt;List!$M$2,"Silver",AM6&gt;List!$M$2,"Exceeds")</f>
        <v>#DIV/0!</v>
      </c>
      <c r="CC6" t="e" cm="1">
        <f t="array" ref="CC6">_xlfn.IFS(CB6="exceeds","Exceeds",CA6="exceeds","Exceeds",CB6="silver","Silver",CA6="silver","Silver",CB6="Gold","Gold",CA6="Gold","Gold",CB6="platinum","Platinum",CA6="platinum","Platinum")</f>
        <v>#DIV/0!</v>
      </c>
      <c r="CD6" t="e">
        <f>IF(AND(AND(BZ6&gt;=2),AND(AH6&lt;=List!$N$4),AND(AM6&lt;=List!$M$4)),"Certified","Exceeds")</f>
        <v>#DIV/0!</v>
      </c>
      <c r="CE6" t="e" cm="1">
        <f t="array" ref="CE6">_xlfn.IFS(BI6=List!$O$2,'SAMPLE-Entry-Sheet'!CC6,BI6=List!$O$3,'SAMPLE-Entry-Sheet'!CD6)</f>
        <v>#DIV/0!</v>
      </c>
    </row>
    <row r="7" spans="1:83" ht="30" customHeight="1">
      <c r="A7" t="str">
        <f t="shared" si="11"/>
        <v>Ineligible or missing inputs</v>
      </c>
      <c r="C7" s="19"/>
      <c r="H7" s="15"/>
      <c r="I7" s="16"/>
      <c r="J7" s="16"/>
      <c r="K7" s="16"/>
      <c r="L7" s="16"/>
      <c r="P7" s="17"/>
      <c r="R7" s="17"/>
      <c r="U7" s="17"/>
      <c r="W7" s="17"/>
      <c r="AC7" s="17">
        <f>'SAMPLE-Load-Tally'!C7</f>
        <v>0</v>
      </c>
      <c r="AD7" s="18"/>
      <c r="AE7" s="18"/>
      <c r="AF7" s="18"/>
      <c r="AG7" s="18"/>
      <c r="AH7" s="12" t="e">
        <f t="shared" si="9"/>
        <v>#DIV/0!</v>
      </c>
      <c r="AI7" s="13" cm="1">
        <f t="array" ref="AI7">_xlfn.IFS(AD7&gt;0,((AD7/(P7))),AD7=0,0)</f>
        <v>0</v>
      </c>
      <c r="AJ7" s="13" cm="1">
        <f t="array" ref="AJ7">_xlfn.IFS(AE7&gt;0,((AE7/(R7))),AE7=0,0)</f>
        <v>0</v>
      </c>
      <c r="AK7" s="13" cm="1">
        <f t="array" ref="AK7">_xlfn.IFS(AF7&gt;0,((AF7/(V7))),AF7=0,0)</f>
        <v>0</v>
      </c>
      <c r="AL7" s="13" cm="1">
        <f t="array" ref="AL7">_xlfn.IFS(AG7&gt;0,((AG7/(X7))),AG7=0,0)</f>
        <v>0</v>
      </c>
      <c r="AM7" s="14" t="e">
        <f t="shared" si="4"/>
        <v>#DIV/0!</v>
      </c>
      <c r="BI7" t="str" cm="1">
        <f t="array" ref="BI7">_xlfn.IFS(K7&lt;List!$K$3,"old",K7&gt;=List!$K$3,"new")</f>
        <v>old</v>
      </c>
      <c r="BJ7">
        <f>_xlfn.IFNA(VLOOKUP(O7,List!$A$2:$B$18,2,FALSE),0)</f>
        <v>0</v>
      </c>
      <c r="BK7">
        <f>_xlfn.IFNA(VLOOKUP(Q7,List!$A$2:$B$18,2,FALSE),0)</f>
        <v>0</v>
      </c>
      <c r="BL7">
        <f>_xlfn.IFNA(VLOOKUP(U7,List!$A$2:$B$18,2,FALSE),0)</f>
        <v>0</v>
      </c>
      <c r="BM7">
        <f>_xlfn.IFNA(VLOOKUP(W7,List!$A$2:$B$18,2,FALSE),0)</f>
        <v>0</v>
      </c>
      <c r="BN7">
        <f>_xlfn.IFNA(VLOOKUP(AA7,List!$A$2:$B$18,2,FALSE),0)</f>
        <v>0</v>
      </c>
      <c r="BO7">
        <f>COUNTIFS(AW7:AY7,"yes")+COUNTIFS(AW7:AY7,"Not Needed - Recertification")+(COUNTIFS(BY7,"yes"))+Tabulation[[#This Row],[Leak Tight Exempt]]</f>
        <v>0</v>
      </c>
      <c r="BP7" t="str">
        <f>IF(OR(AND(L7=List!$U$2,BO7=3),AND(L7=List!$U$3,BO7=3)),"Yes","Ineligible or Missing Data")</f>
        <v>Ineligible or Missing Data</v>
      </c>
      <c r="BQ7">
        <f t="shared" si="5"/>
        <v>1</v>
      </c>
      <c r="BR7">
        <f>_xlfn.IFNA(VLOOKUP(BA7,List!$H$2:$I$10,2,FALSE),0)</f>
        <v>0</v>
      </c>
      <c r="BS7">
        <f t="shared" si="6"/>
        <v>0</v>
      </c>
      <c r="BT7">
        <f t="shared" si="1"/>
        <v>1</v>
      </c>
      <c r="BU7">
        <f t="shared" si="7"/>
        <v>0</v>
      </c>
      <c r="BV7">
        <f>_xlfn.IFNA(VLOOKUP(AZ7,List!$R$2:$S$6,2,FALSE),0)</f>
        <v>0</v>
      </c>
      <c r="BW7" t="b">
        <f t="shared" si="2"/>
        <v>0</v>
      </c>
      <c r="BX7">
        <f t="shared" si="3"/>
        <v>0</v>
      </c>
      <c r="BY7" t="b">
        <f t="shared" si="10"/>
        <v>0</v>
      </c>
      <c r="BZ7">
        <f t="shared" si="8"/>
        <v>1</v>
      </c>
      <c r="CA7" t="e" cm="1">
        <f t="array" ref="CA7">_xlfn.IFS(AH7&lt;List!$N$4,"Platinum",AH7&lt;List!$N$3,"Gold",AH7&lt;List!$N$2,"Silver",AH7&gt;List!$N$2,"Exceeds")</f>
        <v>#DIV/0!</v>
      </c>
      <c r="CB7" t="e" cm="1">
        <f t="array" ref="CB7">_xlfn.IFS(AM7&lt;List!$M$4,"Platinum",AM7&lt;List!$M$3,"Gold",AM7&lt;List!$M$2,"Silver",AM7&gt;List!$M$2,"Exceeds")</f>
        <v>#DIV/0!</v>
      </c>
      <c r="CC7" t="e" cm="1">
        <f t="array" ref="CC7">_xlfn.IFS(CB7="exceeds","Exceeds",CA7="exceeds","Exceeds",CB7="silver","Silver",CA7="silver","Silver",CB7="Gold","Gold",CA7="Gold","Gold",CB7="platinum","Platinum",CA7="platinum","Platinum")</f>
        <v>#DIV/0!</v>
      </c>
      <c r="CD7" t="e">
        <f>IF(AND(AND(BZ7&gt;=2),AND(AH7&lt;=List!$N$4),AND(AM7&lt;=List!$M$4)),"Certified","Exceeds")</f>
        <v>#DIV/0!</v>
      </c>
      <c r="CE7" t="e" cm="1">
        <f t="array" ref="CE7">_xlfn.IFS(BI7=List!$O$2,'SAMPLE-Entry-Sheet'!CC7,BI7=List!$O$3,'SAMPLE-Entry-Sheet'!CD7)</f>
        <v>#DIV/0!</v>
      </c>
    </row>
    <row r="8" spans="1:83" ht="30" customHeight="1">
      <c r="A8" t="str">
        <f t="shared" si="11"/>
        <v>Ineligible or missing inputs</v>
      </c>
      <c r="C8" s="19"/>
      <c r="H8" s="15"/>
      <c r="I8" s="16"/>
      <c r="J8" s="16"/>
      <c r="K8" s="16"/>
      <c r="L8" s="16"/>
      <c r="P8" s="17"/>
      <c r="R8" s="17"/>
      <c r="U8" s="17"/>
      <c r="W8" s="17"/>
      <c r="AC8" s="17">
        <f>'SAMPLE-Load-Tally'!C8</f>
        <v>0</v>
      </c>
      <c r="AD8" s="18"/>
      <c r="AE8" s="18"/>
      <c r="AF8" s="18"/>
      <c r="AG8" s="18"/>
      <c r="AH8" s="12" t="e">
        <f t="shared" si="9"/>
        <v>#DIV/0!</v>
      </c>
      <c r="AI8" s="13" cm="1">
        <f t="array" ref="AI8">_xlfn.IFS(AD8&gt;0,((AD8/(P8))),AD8=0,0)</f>
        <v>0</v>
      </c>
      <c r="AJ8" s="13" cm="1">
        <f t="array" ref="AJ8">_xlfn.IFS(AE8&gt;0,((AE8/(R8))),AE8=0,0)</f>
        <v>0</v>
      </c>
      <c r="AK8" s="13" cm="1">
        <f t="array" ref="AK8">_xlfn.IFS(AF8&gt;0,((AF8/(V8))),AF8=0,0)</f>
        <v>0</v>
      </c>
      <c r="AL8" s="13" cm="1">
        <f t="array" ref="AL8">_xlfn.IFS(AG8&gt;0,((AG8/(X8))),AG8=0,0)</f>
        <v>0</v>
      </c>
      <c r="AM8" s="14" t="e">
        <f t="shared" si="4"/>
        <v>#DIV/0!</v>
      </c>
      <c r="BI8" t="str" cm="1">
        <f t="array" ref="BI8">_xlfn.IFS(K8&lt;List!$K$3,"old",K8&gt;=List!$K$3,"new")</f>
        <v>old</v>
      </c>
      <c r="BJ8">
        <f>_xlfn.IFNA(VLOOKUP(O8,List!$A$2:$B$18,2,FALSE),0)</f>
        <v>0</v>
      </c>
      <c r="BK8">
        <f>_xlfn.IFNA(VLOOKUP(Q8,List!$A$2:$B$18,2,FALSE),0)</f>
        <v>0</v>
      </c>
      <c r="BL8">
        <f>_xlfn.IFNA(VLOOKUP(U8,List!$A$2:$B$18,2,FALSE),0)</f>
        <v>0</v>
      </c>
      <c r="BM8">
        <f>_xlfn.IFNA(VLOOKUP(W8,List!$A$2:$B$18,2,FALSE),0)</f>
        <v>0</v>
      </c>
      <c r="BN8">
        <f>_xlfn.IFNA(VLOOKUP(AA8,List!$A$2:$B$18,2,FALSE),0)</f>
        <v>0</v>
      </c>
      <c r="BO8">
        <f>COUNTIFS(AW8:AY8,"yes")+COUNTIFS(AW8:AY8,"Not Needed - Recertification")+(COUNTIFS(BY8,"yes"))+Tabulation[[#This Row],[Leak Tight Exempt]]</f>
        <v>0</v>
      </c>
      <c r="BP8" t="str">
        <f>IF(OR(AND(L8=List!$U$2,BO8=3),AND(L8=List!$U$3,BO8=3)),"Yes","Ineligible or Missing Data")</f>
        <v>Ineligible or Missing Data</v>
      </c>
      <c r="BQ8">
        <f t="shared" si="5"/>
        <v>1</v>
      </c>
      <c r="BR8">
        <f>_xlfn.IFNA(VLOOKUP(BA8,List!$H$2:$I$10,2,FALSE),0)</f>
        <v>0</v>
      </c>
      <c r="BS8">
        <f t="shared" si="6"/>
        <v>0</v>
      </c>
      <c r="BT8">
        <f t="shared" si="1"/>
        <v>1</v>
      </c>
      <c r="BU8">
        <f t="shared" si="7"/>
        <v>0</v>
      </c>
      <c r="BV8">
        <f>_xlfn.IFNA(VLOOKUP(AZ8,List!$R$2:$S$6,2,FALSE),0)</f>
        <v>0</v>
      </c>
      <c r="BW8" t="b">
        <f t="shared" si="2"/>
        <v>0</v>
      </c>
      <c r="BX8">
        <f t="shared" si="3"/>
        <v>0</v>
      </c>
      <c r="BY8" t="b">
        <f t="shared" si="10"/>
        <v>0</v>
      </c>
      <c r="BZ8">
        <f t="shared" si="8"/>
        <v>1</v>
      </c>
      <c r="CA8" t="e" cm="1">
        <f t="array" ref="CA8">_xlfn.IFS(AH8&lt;List!$N$4,"Platinum",AH8&lt;List!$N$3,"Gold",AH8&lt;List!$N$2,"Silver",AH8&gt;List!$N$2,"Exceeds")</f>
        <v>#DIV/0!</v>
      </c>
      <c r="CB8" t="e" cm="1">
        <f t="array" ref="CB8">_xlfn.IFS(AM8&lt;List!$M$4,"Platinum",AM8&lt;List!$M$3,"Gold",AM8&lt;List!$M$2,"Silver",AM8&gt;List!$M$2,"Exceeds")</f>
        <v>#DIV/0!</v>
      </c>
      <c r="CC8" t="e" cm="1">
        <f t="array" ref="CC8">_xlfn.IFS(CB8="exceeds","Exceeds",CA8="exceeds","Exceeds",CB8="silver","Silver",CA8="silver","Silver",CB8="Gold","Gold",CA8="Gold","Gold",CB8="platinum","Platinum",CA8="platinum","Platinum")</f>
        <v>#DIV/0!</v>
      </c>
      <c r="CD8" t="e">
        <f>IF(AND(AND(BZ8&gt;=2),AND(AH8&lt;=List!$N$4),AND(AM8&lt;=List!$M$4)),"Certified","Exceeds")</f>
        <v>#DIV/0!</v>
      </c>
      <c r="CE8" t="e" cm="1">
        <f t="array" ref="CE8">_xlfn.IFS(BI8=List!$O$2,'SAMPLE-Entry-Sheet'!CC8,BI8=List!$O$3,'SAMPLE-Entry-Sheet'!CD8)</f>
        <v>#DIV/0!</v>
      </c>
    </row>
    <row r="9" spans="1:83" ht="30" customHeight="1">
      <c r="A9" t="str">
        <f t="shared" si="11"/>
        <v>Ineligible or missing inputs</v>
      </c>
      <c r="C9" s="19"/>
      <c r="H9" s="15"/>
      <c r="I9" s="16"/>
      <c r="J9" s="16"/>
      <c r="K9" s="16"/>
      <c r="L9" s="16"/>
      <c r="P9" s="17"/>
      <c r="R9" s="17"/>
      <c r="U9" s="17"/>
      <c r="W9" s="17"/>
      <c r="AC9" s="17">
        <f>'SAMPLE-Load-Tally'!C9</f>
        <v>0</v>
      </c>
      <c r="AD9" s="18"/>
      <c r="AE9" s="18"/>
      <c r="AF9" s="18"/>
      <c r="AG9" s="18"/>
      <c r="AH9" s="12" t="e">
        <f t="shared" si="9"/>
        <v>#DIV/0!</v>
      </c>
      <c r="AI9" s="13" cm="1">
        <f t="array" ref="AI9">_xlfn.IFS(AD9&gt;0,((AD9/(P9))),AD9=0,0)</f>
        <v>0</v>
      </c>
      <c r="AJ9" s="13" cm="1">
        <f t="array" ref="AJ9">_xlfn.IFS(AE9&gt;0,((AE9/(R9))),AE9=0,0)</f>
        <v>0</v>
      </c>
      <c r="AK9" s="13" cm="1">
        <f t="array" ref="AK9">_xlfn.IFS(AF9&gt;0,((AF9/(V9))),AF9=0,0)</f>
        <v>0</v>
      </c>
      <c r="AL9" s="13" cm="1">
        <f t="array" ref="AL9">_xlfn.IFS(AG9&gt;0,((AG9/(X9))),AG9=0,0)</f>
        <v>0</v>
      </c>
      <c r="AM9" s="14" t="e">
        <f t="shared" si="4"/>
        <v>#DIV/0!</v>
      </c>
      <c r="BI9" t="str" cm="1">
        <f t="array" ref="BI9">_xlfn.IFS(K9&lt;List!$K$3,"old",K9&gt;=List!$K$3,"new")</f>
        <v>old</v>
      </c>
      <c r="BJ9">
        <f>_xlfn.IFNA(VLOOKUP(O9,List!$A$2:$B$18,2,FALSE),0)</f>
        <v>0</v>
      </c>
      <c r="BK9">
        <f>_xlfn.IFNA(VLOOKUP(Q9,List!$A$2:$B$18,2,FALSE),0)</f>
        <v>0</v>
      </c>
      <c r="BL9">
        <f>_xlfn.IFNA(VLOOKUP(U9,List!$A$2:$B$18,2,FALSE),0)</f>
        <v>0</v>
      </c>
      <c r="BM9">
        <f>_xlfn.IFNA(VLOOKUP(W9,List!$A$2:$B$18,2,FALSE),0)</f>
        <v>0</v>
      </c>
      <c r="BN9">
        <f>_xlfn.IFNA(VLOOKUP(AA9,List!$A$2:$B$18,2,FALSE),0)</f>
        <v>0</v>
      </c>
      <c r="BO9">
        <f>COUNTIFS(AW9:AY9,"yes")+COUNTIFS(AW9:AY9,"Not Needed - Recertification")+(COUNTIFS(BY9,"yes"))+Tabulation[[#This Row],[Leak Tight Exempt]]</f>
        <v>0</v>
      </c>
      <c r="BP9" t="str">
        <f>IF(OR(AND(L9=List!$U$2,BO9=3),AND(L9=List!$U$3,BO9=3)),"Yes","Ineligible or Missing Data")</f>
        <v>Ineligible or Missing Data</v>
      </c>
      <c r="BQ9">
        <f t="shared" si="5"/>
        <v>1</v>
      </c>
      <c r="BR9">
        <f>_xlfn.IFNA(VLOOKUP(BA9,List!$H$2:$I$10,2,FALSE),0)</f>
        <v>0</v>
      </c>
      <c r="BS9">
        <f t="shared" si="6"/>
        <v>0</v>
      </c>
      <c r="BT9">
        <f t="shared" si="1"/>
        <v>1</v>
      </c>
      <c r="BU9">
        <f t="shared" si="7"/>
        <v>0</v>
      </c>
      <c r="BV9">
        <f>_xlfn.IFNA(VLOOKUP(AZ9,List!$R$2:$S$6,2,FALSE),0)</f>
        <v>0</v>
      </c>
      <c r="BW9" t="b">
        <f t="shared" si="2"/>
        <v>0</v>
      </c>
      <c r="BX9">
        <f t="shared" si="3"/>
        <v>0</v>
      </c>
      <c r="BY9" t="b">
        <f t="shared" si="10"/>
        <v>0</v>
      </c>
      <c r="BZ9">
        <f t="shared" si="8"/>
        <v>1</v>
      </c>
      <c r="CA9" t="e" cm="1">
        <f t="array" ref="CA9">_xlfn.IFS(AH9&lt;List!$N$4,"Platinum",AH9&lt;List!$N$3,"Gold",AH9&lt;List!$N$2,"Silver",AH9&gt;List!$N$2,"Exceeds")</f>
        <v>#DIV/0!</v>
      </c>
      <c r="CB9" t="e" cm="1">
        <f t="array" ref="CB9">_xlfn.IFS(AM9&lt;List!$M$4,"Platinum",AM9&lt;List!$M$3,"Gold",AM9&lt;List!$M$2,"Silver",AM9&gt;List!$M$2,"Exceeds")</f>
        <v>#DIV/0!</v>
      </c>
      <c r="CC9" t="e" cm="1">
        <f t="array" ref="CC9">_xlfn.IFS(CB9="exceeds","Exceeds",CA9="exceeds","Exceeds",CB9="silver","Silver",CA9="silver","Silver",CB9="Gold","Gold",CA9="Gold","Gold",CB9="platinum","Platinum",CA9="platinum","Platinum")</f>
        <v>#DIV/0!</v>
      </c>
      <c r="CD9" t="e">
        <f>IF(AND(AND(BZ9&gt;=2),AND(AH9&lt;=List!$N$4),AND(AM9&lt;=List!$M$4)),"Certified","Exceeds")</f>
        <v>#DIV/0!</v>
      </c>
      <c r="CE9" t="e" cm="1">
        <f t="array" ref="CE9">_xlfn.IFS(BI9=List!$O$2,'SAMPLE-Entry-Sheet'!CC9,BI9=List!$O$3,'SAMPLE-Entry-Sheet'!CD9)</f>
        <v>#DIV/0!</v>
      </c>
    </row>
    <row r="10" spans="1:83" ht="30" customHeight="1">
      <c r="A10" t="str">
        <f t="shared" si="11"/>
        <v>Ineligible or missing inputs</v>
      </c>
      <c r="H10" s="15"/>
      <c r="I10" s="16"/>
      <c r="J10" s="16"/>
      <c r="K10" s="16"/>
      <c r="L10" s="16"/>
      <c r="P10" s="17"/>
      <c r="R10" s="17"/>
      <c r="U10" s="17"/>
      <c r="W10" s="17"/>
      <c r="AC10" s="17">
        <f>'SAMPLE-Load-Tally'!C10</f>
        <v>0</v>
      </c>
      <c r="AD10" s="17"/>
      <c r="AE10" s="17"/>
      <c r="AF10" s="17"/>
      <c r="AG10" s="17"/>
      <c r="AH10" s="12" t="e">
        <f t="shared" si="9"/>
        <v>#DIV/0!</v>
      </c>
      <c r="AI10" s="13" cm="1">
        <f t="array" ref="AI10">_xlfn.IFS(AD10&gt;0,((AD10/(P10))),AD10=0,0)</f>
        <v>0</v>
      </c>
      <c r="AJ10" s="13" cm="1">
        <f t="array" ref="AJ10">_xlfn.IFS(AE10&gt;0,((AE10/(R10))),AE10=0,0)</f>
        <v>0</v>
      </c>
      <c r="AK10" s="13" cm="1">
        <f t="array" ref="AK10">_xlfn.IFS(AF10&gt;0,((AF10/(V10))),AF10=0,0)</f>
        <v>0</v>
      </c>
      <c r="AL10" s="13" cm="1">
        <f t="array" ref="AL10">_xlfn.IFS(AG10&gt;0,((AG10/(X10))),AG10=0,0)</f>
        <v>0</v>
      </c>
      <c r="AM10" s="14" t="e">
        <f t="shared" si="4"/>
        <v>#DIV/0!</v>
      </c>
      <c r="BI10" t="str" cm="1">
        <f t="array" ref="BI10">_xlfn.IFS(K10&lt;List!$K$3,"old",K10&gt;=List!$K$3,"new")</f>
        <v>old</v>
      </c>
      <c r="BJ10">
        <f>_xlfn.IFNA(VLOOKUP(O10,List!$A$2:$B$18,2,FALSE),0)</f>
        <v>0</v>
      </c>
      <c r="BK10">
        <f>_xlfn.IFNA(VLOOKUP(Q10,List!$A$2:$B$18,2,FALSE),0)</f>
        <v>0</v>
      </c>
      <c r="BL10">
        <f>_xlfn.IFNA(VLOOKUP(U10,List!$A$2:$B$18,2,FALSE),0)</f>
        <v>0</v>
      </c>
      <c r="BM10">
        <f>_xlfn.IFNA(VLOOKUP(W10,List!$A$2:$B$18,2,FALSE),0)</f>
        <v>0</v>
      </c>
      <c r="BN10">
        <f>_xlfn.IFNA(VLOOKUP(AA10,List!$A$2:$B$18,2,FALSE),0)</f>
        <v>0</v>
      </c>
      <c r="BO10">
        <f>COUNTIFS(AW10:AY10,"yes")+COUNTIFS(AW10:AY10,"Not Needed - Recertification")+(COUNTIFS(BY10,"yes"))+Tabulation[[#This Row],[Leak Tight Exempt]]</f>
        <v>0</v>
      </c>
      <c r="BP10" t="str">
        <f>IF(OR(AND(L10=List!$U$2,BO10=3),AND(L10=List!$U$3,BO10=3)),"Yes","Ineligible or Missing Data")</f>
        <v>Ineligible or Missing Data</v>
      </c>
      <c r="BQ10">
        <f t="shared" si="5"/>
        <v>1</v>
      </c>
      <c r="BR10">
        <f>_xlfn.IFNA(VLOOKUP(BA10,List!$H$2:$I$10,2,FALSE),0)</f>
        <v>0</v>
      </c>
      <c r="BS10">
        <f t="shared" si="6"/>
        <v>0</v>
      </c>
      <c r="BT10">
        <f t="shared" si="1"/>
        <v>1</v>
      </c>
      <c r="BU10">
        <f t="shared" si="7"/>
        <v>0</v>
      </c>
      <c r="BV10">
        <f>_xlfn.IFNA(VLOOKUP(AZ10,List!$R$2:$S$6,2,FALSE),0)</f>
        <v>0</v>
      </c>
      <c r="BW10" t="b">
        <f t="shared" si="2"/>
        <v>0</v>
      </c>
      <c r="BX10">
        <f t="shared" si="3"/>
        <v>0</v>
      </c>
      <c r="BY10" t="b">
        <f t="shared" si="10"/>
        <v>0</v>
      </c>
      <c r="BZ10">
        <f t="shared" si="8"/>
        <v>1</v>
      </c>
      <c r="CA10" t="e" cm="1">
        <f t="array" ref="CA10">_xlfn.IFS(AH10&lt;List!$N$4,"Platinum",AH10&lt;List!$N$3,"Gold",AH10&lt;List!$N$2,"Silver",AH10&gt;List!$N$2,"Exceeds")</f>
        <v>#DIV/0!</v>
      </c>
      <c r="CB10" t="e" cm="1">
        <f t="array" ref="CB10">_xlfn.IFS(AM10&lt;List!$M$4,"Platinum",AM10&lt;List!$M$3,"Gold",AM10&lt;List!$M$2,"Silver",AM10&gt;List!$M$2,"Exceeds")</f>
        <v>#DIV/0!</v>
      </c>
      <c r="CC10" t="e" cm="1">
        <f t="array" ref="CC10">_xlfn.IFS(CB10="exceeds","Exceeds",CA10="exceeds","Exceeds",CB10="silver","Silver",CA10="silver","Silver",CB10="Gold","Gold",CA10="Gold","Gold",CB10="platinum","Platinum",CA10="platinum","Platinum")</f>
        <v>#DIV/0!</v>
      </c>
      <c r="CD10" t="e">
        <f>IF(AND(AND(BZ10&gt;=2),AND(AH10&lt;=List!$N$4),AND(AM10&lt;=List!$M$4)),"Certified","Exceeds")</f>
        <v>#DIV/0!</v>
      </c>
      <c r="CE10" t="e" cm="1">
        <f t="array" ref="CE10">_xlfn.IFS(BI10=List!$O$2,'SAMPLE-Entry-Sheet'!CC10,BI10=List!$O$3,'SAMPLE-Entry-Sheet'!CD10)</f>
        <v>#DIV/0!</v>
      </c>
    </row>
    <row r="11" spans="1:83" ht="30" customHeight="1">
      <c r="A11" t="str">
        <f t="shared" si="11"/>
        <v>Ineligible or missing inputs</v>
      </c>
      <c r="H11" s="15"/>
      <c r="I11" s="16"/>
      <c r="J11" s="16"/>
      <c r="K11" s="16"/>
      <c r="L11" s="16"/>
      <c r="P11" s="17"/>
      <c r="R11" s="17"/>
      <c r="U11" s="17"/>
      <c r="W11" s="17"/>
      <c r="AC11" s="17">
        <f>'SAMPLE-Load-Tally'!C11</f>
        <v>0</v>
      </c>
      <c r="AD11" s="17"/>
      <c r="AE11" s="17"/>
      <c r="AF11" s="17"/>
      <c r="AG11" s="17"/>
      <c r="AH11" s="12" t="e">
        <f t="shared" si="9"/>
        <v>#DIV/0!</v>
      </c>
      <c r="AI11" s="13" cm="1">
        <f t="array" ref="AI11">_xlfn.IFS(AD11&gt;0,((AD11/(P11))),AD11=0,0)</f>
        <v>0</v>
      </c>
      <c r="AJ11" s="13" cm="1">
        <f t="array" ref="AJ11">_xlfn.IFS(AE11&gt;0,((AE11/(R11))),AE11=0,0)</f>
        <v>0</v>
      </c>
      <c r="AK11" s="13" cm="1">
        <f t="array" ref="AK11">_xlfn.IFS(AF11&gt;0,((AF11/(V11))),AF11=0,0)</f>
        <v>0</v>
      </c>
      <c r="AL11" s="13" cm="1">
        <f t="array" ref="AL11">_xlfn.IFS(AG11&gt;0,((AG11/(X11))),AG11=0,0)</f>
        <v>0</v>
      </c>
      <c r="AM11" s="14" t="e">
        <f t="shared" si="4"/>
        <v>#DIV/0!</v>
      </c>
      <c r="BI11" t="str" cm="1">
        <f t="array" ref="BI11">_xlfn.IFS(K11&lt;List!$K$3,"old",K11&gt;=List!$K$3,"new")</f>
        <v>old</v>
      </c>
      <c r="BJ11">
        <f>_xlfn.IFNA(VLOOKUP(O11,List!$A$2:$B$18,2,FALSE),0)</f>
        <v>0</v>
      </c>
      <c r="BK11">
        <f>_xlfn.IFNA(VLOOKUP(Q11,List!$A$2:$B$18,2,FALSE),0)</f>
        <v>0</v>
      </c>
      <c r="BL11">
        <f>_xlfn.IFNA(VLOOKUP(U11,List!$A$2:$B$18,2,FALSE),0)</f>
        <v>0</v>
      </c>
      <c r="BM11">
        <f>_xlfn.IFNA(VLOOKUP(W11,List!$A$2:$B$18,2,FALSE),0)</f>
        <v>0</v>
      </c>
      <c r="BN11">
        <f>_xlfn.IFNA(VLOOKUP(AA11,List!$A$2:$B$18,2,FALSE),0)</f>
        <v>0</v>
      </c>
      <c r="BO11">
        <f>COUNTIFS(AW11:AY11,"yes")+COUNTIFS(AW11:AY11,"Not Needed - Recertification")+(COUNTIFS(BY11,"yes"))+Tabulation[[#This Row],[Leak Tight Exempt]]</f>
        <v>0</v>
      </c>
      <c r="BP11" t="str">
        <f>IF(OR(AND(L11=List!$U$2,BO11=3),AND(L11=List!$U$3,BO11=3)),"Yes","Ineligible or Missing Data")</f>
        <v>Ineligible or Missing Data</v>
      </c>
      <c r="BQ11">
        <f t="shared" si="5"/>
        <v>1</v>
      </c>
      <c r="BR11">
        <f>_xlfn.IFNA(VLOOKUP(BA11,List!$H$2:$I$10,2,FALSE),0)</f>
        <v>0</v>
      </c>
      <c r="BS11">
        <f t="shared" si="6"/>
        <v>0</v>
      </c>
      <c r="BT11">
        <f t="shared" si="1"/>
        <v>1</v>
      </c>
      <c r="BU11">
        <f t="shared" si="7"/>
        <v>0</v>
      </c>
      <c r="BV11">
        <f>_xlfn.IFNA(VLOOKUP(AZ11,List!$R$2:$S$6,2,FALSE),0)</f>
        <v>0</v>
      </c>
      <c r="BW11" t="b">
        <f t="shared" si="2"/>
        <v>0</v>
      </c>
      <c r="BX11">
        <f t="shared" si="3"/>
        <v>0</v>
      </c>
      <c r="BY11" t="b">
        <f t="shared" si="10"/>
        <v>0</v>
      </c>
      <c r="BZ11">
        <f t="shared" si="8"/>
        <v>1</v>
      </c>
      <c r="CA11" t="e" cm="1">
        <f t="array" ref="CA11">_xlfn.IFS(AH11&lt;List!$N$4,"Platinum",AH11&lt;List!$N$3,"Gold",AH11&lt;List!$N$2,"Silver",AH11&gt;List!$N$2,"Exceeds")</f>
        <v>#DIV/0!</v>
      </c>
      <c r="CB11" t="e" cm="1">
        <f t="array" ref="CB11">_xlfn.IFS(AM11&lt;List!$M$4,"Platinum",AM11&lt;List!$M$3,"Gold",AM11&lt;List!$M$2,"Silver",AM11&gt;List!$M$2,"Exceeds")</f>
        <v>#DIV/0!</v>
      </c>
      <c r="CC11" t="e" cm="1">
        <f t="array" ref="CC11">_xlfn.IFS(CB11="exceeds","Exceeds",CA11="exceeds","Exceeds",CB11="silver","Silver",CA11="silver","Silver",CB11="Gold","Gold",CA11="Gold","Gold",CB11="platinum","Platinum",CA11="platinum","Platinum")</f>
        <v>#DIV/0!</v>
      </c>
      <c r="CD11" t="e">
        <f>IF(AND(AND(BZ11&gt;=2),AND(AH11&lt;=List!$N$4),AND(AM11&lt;=List!$M$4)),"Certified","Exceeds")</f>
        <v>#DIV/0!</v>
      </c>
      <c r="CE11" t="e" cm="1">
        <f t="array" ref="CE11">_xlfn.IFS(BI11=List!$O$2,'SAMPLE-Entry-Sheet'!CC11,BI11=List!$O$3,'SAMPLE-Entry-Sheet'!CD11)</f>
        <v>#DIV/0!</v>
      </c>
    </row>
    <row r="12" spans="1:83" ht="30" customHeight="1">
      <c r="A12" t="str">
        <f t="shared" si="11"/>
        <v>Ineligible or missing inputs</v>
      </c>
      <c r="H12" s="15"/>
      <c r="I12" s="16"/>
      <c r="J12" s="16"/>
      <c r="K12" s="16"/>
      <c r="L12" s="16"/>
      <c r="P12" s="17"/>
      <c r="R12" s="17"/>
      <c r="U12" s="17"/>
      <c r="W12" s="17"/>
      <c r="AC12" s="17">
        <f>'SAMPLE-Load-Tally'!C12</f>
        <v>0</v>
      </c>
      <c r="AD12" s="17"/>
      <c r="AE12" s="17"/>
      <c r="AF12" s="17"/>
      <c r="AG12" s="17"/>
      <c r="AH12" s="12" t="e">
        <f t="shared" si="9"/>
        <v>#DIV/0!</v>
      </c>
      <c r="AI12" s="13" cm="1">
        <f t="array" ref="AI12">_xlfn.IFS(AD12&gt;0,((AD12/(P12))),AD12=0,0)</f>
        <v>0</v>
      </c>
      <c r="AJ12" s="13" cm="1">
        <f t="array" ref="AJ12">_xlfn.IFS(AE12&gt;0,((AE12/(R12))),AE12=0,0)</f>
        <v>0</v>
      </c>
      <c r="AK12" s="13" cm="1">
        <f t="array" ref="AK12">_xlfn.IFS(AF12&gt;0,((AF12/(V12))),AF12=0,0)</f>
        <v>0</v>
      </c>
      <c r="AL12" s="13" cm="1">
        <f t="array" ref="AL12">_xlfn.IFS(AG12&gt;0,((AG12/(X12))),AG12=0,0)</f>
        <v>0</v>
      </c>
      <c r="AM12" s="14" t="e">
        <f t="shared" si="4"/>
        <v>#DIV/0!</v>
      </c>
      <c r="BI12" t="str" cm="1">
        <f t="array" ref="BI12">_xlfn.IFS(K12&lt;List!$K$3,"old",K12&gt;=List!$K$3,"new")</f>
        <v>old</v>
      </c>
      <c r="BJ12">
        <f>_xlfn.IFNA(VLOOKUP(O12,List!$A$2:$B$18,2,FALSE),0)</f>
        <v>0</v>
      </c>
      <c r="BK12">
        <f>_xlfn.IFNA(VLOOKUP(Q12,List!$A$2:$B$18,2,FALSE),0)</f>
        <v>0</v>
      </c>
      <c r="BL12">
        <f>_xlfn.IFNA(VLOOKUP(U12,List!$A$2:$B$18,2,FALSE),0)</f>
        <v>0</v>
      </c>
      <c r="BM12">
        <f>_xlfn.IFNA(VLOOKUP(W12,List!$A$2:$B$18,2,FALSE),0)</f>
        <v>0</v>
      </c>
      <c r="BN12">
        <f>_xlfn.IFNA(VLOOKUP(AA12,List!$A$2:$B$18,2,FALSE),0)</f>
        <v>0</v>
      </c>
      <c r="BO12">
        <f>COUNTIFS(AW12:AY12,"yes")+COUNTIFS(AW12:AY12,"Not Needed - Recertification")+(COUNTIFS(BY12,"yes"))+Tabulation[[#This Row],[Leak Tight Exempt]]</f>
        <v>0</v>
      </c>
      <c r="BP12" t="str">
        <f>IF(OR(AND(L12=List!$U$2,BO12=3),AND(L12=List!$U$3,BO12=3)),"Yes","Ineligible or Missing Data")</f>
        <v>Ineligible or Missing Data</v>
      </c>
      <c r="BQ12">
        <f t="shared" si="5"/>
        <v>1</v>
      </c>
      <c r="BR12">
        <f>_xlfn.IFNA(VLOOKUP(BA12,List!$H$2:$I$10,2,FALSE),0)</f>
        <v>0</v>
      </c>
      <c r="BS12">
        <f t="shared" si="6"/>
        <v>0</v>
      </c>
      <c r="BT12">
        <f t="shared" si="1"/>
        <v>1</v>
      </c>
      <c r="BU12">
        <f t="shared" si="7"/>
        <v>0</v>
      </c>
      <c r="BV12">
        <f>_xlfn.IFNA(VLOOKUP(AZ12,List!$R$2:$S$6,2,FALSE),0)</f>
        <v>0</v>
      </c>
      <c r="BW12" t="b">
        <f t="shared" si="2"/>
        <v>0</v>
      </c>
      <c r="BX12">
        <f t="shared" si="3"/>
        <v>0</v>
      </c>
      <c r="BY12" t="b">
        <f t="shared" si="10"/>
        <v>0</v>
      </c>
      <c r="BZ12">
        <f t="shared" si="8"/>
        <v>1</v>
      </c>
      <c r="CA12" t="e" cm="1">
        <f t="array" ref="CA12">_xlfn.IFS(AH12&lt;List!$N$4,"Platinum",AH12&lt;List!$N$3,"Gold",AH12&lt;List!$N$2,"Silver",AH12&gt;List!$N$2,"Exceeds")</f>
        <v>#DIV/0!</v>
      </c>
      <c r="CB12" t="e" cm="1">
        <f t="array" ref="CB12">_xlfn.IFS(AM12&lt;List!$M$4,"Platinum",AM12&lt;List!$M$3,"Gold",AM12&lt;List!$M$2,"Silver",AM12&gt;List!$M$2,"Exceeds")</f>
        <v>#DIV/0!</v>
      </c>
      <c r="CC12" t="e" cm="1">
        <f t="array" ref="CC12">_xlfn.IFS(CB12="exceeds","Exceeds",CA12="exceeds","Exceeds",CB12="silver","Silver",CA12="silver","Silver",CB12="Gold","Gold",CA12="Gold","Gold",CB12="platinum","Platinum",CA12="platinum","Platinum")</f>
        <v>#DIV/0!</v>
      </c>
      <c r="CD12" t="e">
        <f>IF(AND(AND(BZ12&gt;=2),AND(AH12&lt;=List!$N$4),AND(AM12&lt;=List!$M$4)),"Certified","Exceeds")</f>
        <v>#DIV/0!</v>
      </c>
      <c r="CE12" t="e" cm="1">
        <f t="array" ref="CE12">_xlfn.IFS(BI12=List!$O$2,'SAMPLE-Entry-Sheet'!CC12,BI12=List!$O$3,'SAMPLE-Entry-Sheet'!CD12)</f>
        <v>#DIV/0!</v>
      </c>
    </row>
    <row r="13" spans="1:83" ht="30" customHeight="1">
      <c r="A13" t="str">
        <f t="shared" si="11"/>
        <v>Ineligible or missing inputs</v>
      </c>
      <c r="H13" s="15"/>
      <c r="I13" s="16"/>
      <c r="J13" s="16"/>
      <c r="K13" s="16"/>
      <c r="L13" s="16"/>
      <c r="P13" s="17"/>
      <c r="R13" s="17"/>
      <c r="U13" s="17"/>
      <c r="W13" s="17"/>
      <c r="AC13" s="17">
        <f>'SAMPLE-Load-Tally'!C13</f>
        <v>0</v>
      </c>
      <c r="AD13" s="17"/>
      <c r="AE13" s="17"/>
      <c r="AF13" s="17"/>
      <c r="AG13" s="17"/>
      <c r="AH13" s="12" t="e">
        <f t="shared" si="9"/>
        <v>#DIV/0!</v>
      </c>
      <c r="AI13" s="13" cm="1">
        <f t="array" ref="AI13">_xlfn.IFS(AD13&gt;0,((AD13/(P13))),AD13=0,0)</f>
        <v>0</v>
      </c>
      <c r="AJ13" s="13" cm="1">
        <f t="array" ref="AJ13">_xlfn.IFS(AE13&gt;0,((AE13/(R13))),AE13=0,0)</f>
        <v>0</v>
      </c>
      <c r="AK13" s="13" cm="1">
        <f t="array" ref="AK13">_xlfn.IFS(AF13&gt;0,((AF13/(V13))),AF13=0,0)</f>
        <v>0</v>
      </c>
      <c r="AL13" s="13" cm="1">
        <f t="array" ref="AL13">_xlfn.IFS(AG13&gt;0,((AG13/(X13))),AG13=0,0)</f>
        <v>0</v>
      </c>
      <c r="AM13" s="14" t="e">
        <f t="shared" si="4"/>
        <v>#DIV/0!</v>
      </c>
      <c r="BI13" t="str" cm="1">
        <f t="array" ref="BI13">_xlfn.IFS(K13&lt;List!$K$3,"old",K13&gt;=List!$K$3,"new")</f>
        <v>old</v>
      </c>
      <c r="BJ13">
        <f>_xlfn.IFNA(VLOOKUP(O13,List!$A$2:$B$18,2,FALSE),0)</f>
        <v>0</v>
      </c>
      <c r="BK13">
        <f>_xlfn.IFNA(VLOOKUP(Q13,List!$A$2:$B$18,2,FALSE),0)</f>
        <v>0</v>
      </c>
      <c r="BL13">
        <f>_xlfn.IFNA(VLOOKUP(U13,List!$A$2:$B$18,2,FALSE),0)</f>
        <v>0</v>
      </c>
      <c r="BM13">
        <f>_xlfn.IFNA(VLOOKUP(W13,List!$A$2:$B$18,2,FALSE),0)</f>
        <v>0</v>
      </c>
      <c r="BN13">
        <f>_xlfn.IFNA(VLOOKUP(AA13,List!$A$2:$B$18,2,FALSE),0)</f>
        <v>0</v>
      </c>
      <c r="BO13">
        <f>COUNTIFS(AW13:AY13,"yes")+COUNTIFS(AW13:AY13,"Not Needed - Recertification")+(COUNTIFS(BY13,"yes"))+Tabulation[[#This Row],[Leak Tight Exempt]]</f>
        <v>0</v>
      </c>
      <c r="BP13" t="str">
        <f>IF(OR(AND(L13=List!$U$2,BO13=3),AND(L13=List!$U$3,BO13=3)),"Yes","Ineligible or Missing Data")</f>
        <v>Ineligible or Missing Data</v>
      </c>
      <c r="BQ13">
        <f t="shared" si="5"/>
        <v>1</v>
      </c>
      <c r="BR13">
        <f>_xlfn.IFNA(VLOOKUP(BA13,List!$H$2:$I$10,2,FALSE),0)</f>
        <v>0</v>
      </c>
      <c r="BS13">
        <f t="shared" si="6"/>
        <v>0</v>
      </c>
      <c r="BT13">
        <f t="shared" si="1"/>
        <v>1</v>
      </c>
      <c r="BU13">
        <f t="shared" si="7"/>
        <v>0</v>
      </c>
      <c r="BV13">
        <f>_xlfn.IFNA(VLOOKUP(AZ13,List!$R$2:$S$6,2,FALSE),0)</f>
        <v>0</v>
      </c>
      <c r="BW13" t="b">
        <f t="shared" si="2"/>
        <v>0</v>
      </c>
      <c r="BX13">
        <f t="shared" si="3"/>
        <v>0</v>
      </c>
      <c r="BY13" t="b">
        <f t="shared" si="10"/>
        <v>0</v>
      </c>
      <c r="BZ13">
        <f t="shared" si="8"/>
        <v>1</v>
      </c>
      <c r="CA13" t="e" cm="1">
        <f t="array" ref="CA13">_xlfn.IFS(AH13&lt;List!$N$4,"Platinum",AH13&lt;List!$N$3,"Gold",AH13&lt;List!$N$2,"Silver",AH13&gt;List!$N$2,"Exceeds")</f>
        <v>#DIV/0!</v>
      </c>
      <c r="CB13" t="e" cm="1">
        <f t="array" ref="CB13">_xlfn.IFS(AM13&lt;List!$M$4,"Platinum",AM13&lt;List!$M$3,"Gold",AM13&lt;List!$M$2,"Silver",AM13&gt;List!$M$2,"Exceeds")</f>
        <v>#DIV/0!</v>
      </c>
      <c r="CC13" t="e" cm="1">
        <f t="array" ref="CC13">_xlfn.IFS(CB13="exceeds","Exceeds",CA13="exceeds","Exceeds",CB13="silver","Silver",CA13="silver","Silver",CB13="Gold","Gold",CA13="Gold","Gold",CB13="platinum","Platinum",CA13="platinum","Platinum")</f>
        <v>#DIV/0!</v>
      </c>
      <c r="CD13" t="e">
        <f>IF(AND(AND(BZ13&gt;=2),AND(AH13&lt;=List!$N$4),AND(AM13&lt;=List!$M$4)),"Certified","Exceeds")</f>
        <v>#DIV/0!</v>
      </c>
      <c r="CE13" t="e" cm="1">
        <f t="array" ref="CE13">_xlfn.IFS(BI13=List!$O$2,'SAMPLE-Entry-Sheet'!CC13,BI13=List!$O$3,'SAMPLE-Entry-Sheet'!CD13)</f>
        <v>#DIV/0!</v>
      </c>
    </row>
    <row r="14" spans="1:83" ht="30" customHeight="1">
      <c r="A14" t="str">
        <f t="shared" si="11"/>
        <v>Ineligible or missing inputs</v>
      </c>
      <c r="H14" s="15"/>
      <c r="I14" s="16"/>
      <c r="J14" s="16"/>
      <c r="K14" s="16"/>
      <c r="L14" s="16"/>
      <c r="P14" s="17"/>
      <c r="R14" s="17"/>
      <c r="U14" s="17"/>
      <c r="W14" s="17"/>
      <c r="AC14" s="17">
        <f>'SAMPLE-Load-Tally'!C14</f>
        <v>0</v>
      </c>
      <c r="AD14" s="17"/>
      <c r="AE14" s="17"/>
      <c r="AF14" s="17"/>
      <c r="AG14" s="17"/>
      <c r="AH14" s="12" t="e">
        <f t="shared" si="9"/>
        <v>#DIV/0!</v>
      </c>
      <c r="AI14" s="13" cm="1">
        <f t="array" ref="AI14">_xlfn.IFS(AD14&gt;0,((AD14/(P14))),AD14=0,0)</f>
        <v>0</v>
      </c>
      <c r="AJ14" s="13" cm="1">
        <f t="array" ref="AJ14">_xlfn.IFS(AE14&gt;0,((AE14/(R14))),AE14=0,0)</f>
        <v>0</v>
      </c>
      <c r="AK14" s="13" cm="1">
        <f t="array" ref="AK14">_xlfn.IFS(AF14&gt;0,((AF14/(V14))),AF14=0,0)</f>
        <v>0</v>
      </c>
      <c r="AL14" s="13" cm="1">
        <f t="array" ref="AL14">_xlfn.IFS(AG14&gt;0,((AG14/(X14))),AG14=0,0)</f>
        <v>0</v>
      </c>
      <c r="AM14" s="14" t="e">
        <f t="shared" si="4"/>
        <v>#DIV/0!</v>
      </c>
      <c r="BI14" t="str" cm="1">
        <f t="array" ref="BI14">_xlfn.IFS(K14&lt;List!$K$3,"old",K14&gt;=List!$K$3,"new")</f>
        <v>old</v>
      </c>
      <c r="BJ14">
        <f>_xlfn.IFNA(VLOOKUP(O14,List!$A$2:$B$18,2,FALSE),0)</f>
        <v>0</v>
      </c>
      <c r="BK14">
        <f>_xlfn.IFNA(VLOOKUP(Q14,List!$A$2:$B$18,2,FALSE),0)</f>
        <v>0</v>
      </c>
      <c r="BL14">
        <f>_xlfn.IFNA(VLOOKUP(U14,List!$A$2:$B$18,2,FALSE),0)</f>
        <v>0</v>
      </c>
      <c r="BM14">
        <f>_xlfn.IFNA(VLOOKUP(W14,List!$A$2:$B$18,2,FALSE),0)</f>
        <v>0</v>
      </c>
      <c r="BN14">
        <f>_xlfn.IFNA(VLOOKUP(AA14,List!$A$2:$B$18,2,FALSE),0)</f>
        <v>0</v>
      </c>
      <c r="BO14">
        <f>COUNTIFS(AW14:AY14,"yes")+COUNTIFS(AW14:AY14,"Not Needed - Recertification")+(COUNTIFS(BY14,"yes"))+Tabulation[[#This Row],[Leak Tight Exempt]]</f>
        <v>0</v>
      </c>
      <c r="BP14" t="str">
        <f>IF(OR(AND(L14=List!$U$2,BO14=3),AND(L14=List!$U$3,BO14=3)),"Yes","Ineligible or Missing Data")</f>
        <v>Ineligible or Missing Data</v>
      </c>
      <c r="BQ14">
        <f t="shared" si="5"/>
        <v>1</v>
      </c>
      <c r="BR14">
        <f>_xlfn.IFNA(VLOOKUP(BA14,List!$H$2:$I$10,2,FALSE),0)</f>
        <v>0</v>
      </c>
      <c r="BS14">
        <f t="shared" si="6"/>
        <v>0</v>
      </c>
      <c r="BT14">
        <f t="shared" si="1"/>
        <v>1</v>
      </c>
      <c r="BU14">
        <f t="shared" si="7"/>
        <v>0</v>
      </c>
      <c r="BV14">
        <f>_xlfn.IFNA(VLOOKUP(AZ14,List!$R$2:$S$6,2,FALSE),0)</f>
        <v>0</v>
      </c>
      <c r="BW14" t="b">
        <f t="shared" si="2"/>
        <v>0</v>
      </c>
      <c r="BX14">
        <f t="shared" si="3"/>
        <v>0</v>
      </c>
      <c r="BY14" t="b">
        <f t="shared" si="10"/>
        <v>0</v>
      </c>
      <c r="BZ14">
        <f t="shared" si="8"/>
        <v>1</v>
      </c>
      <c r="CA14" t="e" cm="1">
        <f t="array" ref="CA14">_xlfn.IFS(AH14&lt;List!$N$4,"Platinum",AH14&lt;List!$N$3,"Gold",AH14&lt;List!$N$2,"Silver",AH14&gt;List!$N$2,"Exceeds")</f>
        <v>#DIV/0!</v>
      </c>
      <c r="CB14" t="e" cm="1">
        <f t="array" ref="CB14">_xlfn.IFS(AM14&lt;List!$M$4,"Platinum",AM14&lt;List!$M$3,"Gold",AM14&lt;List!$M$2,"Silver",AM14&gt;List!$M$2,"Exceeds")</f>
        <v>#DIV/0!</v>
      </c>
      <c r="CC14" t="e" cm="1">
        <f t="array" ref="CC14">_xlfn.IFS(CB14="exceeds","Exceeds",CA14="exceeds","Exceeds",CB14="silver","Silver",CA14="silver","Silver",CB14="Gold","Gold",CA14="Gold","Gold",CB14="platinum","Platinum",CA14="platinum","Platinum")</f>
        <v>#DIV/0!</v>
      </c>
      <c r="CD14" t="e">
        <f>IF(AND(AND(BZ14&gt;=2),AND(AH14&lt;=List!$N$4),AND(AM14&lt;=List!$M$4)),"Certified","Exceeds")</f>
        <v>#DIV/0!</v>
      </c>
      <c r="CE14" t="e" cm="1">
        <f t="array" ref="CE14">_xlfn.IFS(BI14=List!$O$2,'SAMPLE-Entry-Sheet'!CC14,BI14=List!$O$3,'SAMPLE-Entry-Sheet'!CD14)</f>
        <v>#DIV/0!</v>
      </c>
    </row>
    <row r="15" spans="1:83" ht="30" customHeight="1">
      <c r="A15" t="str">
        <f t="shared" si="11"/>
        <v>Ineligible or missing inputs</v>
      </c>
      <c r="H15" s="15"/>
      <c r="I15" s="16"/>
      <c r="J15" s="16"/>
      <c r="K15" s="16"/>
      <c r="L15" s="16"/>
      <c r="P15" s="17"/>
      <c r="R15" s="17"/>
      <c r="U15" s="17"/>
      <c r="W15" s="17"/>
      <c r="AC15" s="17">
        <f>'SAMPLE-Load-Tally'!C15</f>
        <v>0</v>
      </c>
      <c r="AD15" s="17"/>
      <c r="AE15" s="17"/>
      <c r="AF15" s="17"/>
      <c r="AG15" s="17"/>
      <c r="AH15" s="12" t="e">
        <f t="shared" si="9"/>
        <v>#DIV/0!</v>
      </c>
      <c r="AI15" s="13" cm="1">
        <f t="array" ref="AI15">_xlfn.IFS(AD15&gt;0,((AD15/(P15))),AD15=0,0)</f>
        <v>0</v>
      </c>
      <c r="AJ15" s="13" cm="1">
        <f t="array" ref="AJ15">_xlfn.IFS(AE15&gt;0,((AE15/(R15))),AE15=0,0)</f>
        <v>0</v>
      </c>
      <c r="AK15" s="13" cm="1">
        <f t="array" ref="AK15">_xlfn.IFS(AF15&gt;0,((AF15/(V15))),AF15=0,0)</f>
        <v>0</v>
      </c>
      <c r="AL15" s="13" cm="1">
        <f t="array" ref="AL15">_xlfn.IFS(AG15&gt;0,((AG15/(X15))),AG15=0,0)</f>
        <v>0</v>
      </c>
      <c r="AM15" s="14" t="e">
        <f t="shared" si="4"/>
        <v>#DIV/0!</v>
      </c>
      <c r="BI15" t="str" cm="1">
        <f t="array" ref="BI15">_xlfn.IFS(K15&lt;List!$K$3,"old",K15&gt;=List!$K$3,"new")</f>
        <v>old</v>
      </c>
      <c r="BJ15">
        <f>_xlfn.IFNA(VLOOKUP(O15,List!$A$2:$B$18,2,FALSE),0)</f>
        <v>0</v>
      </c>
      <c r="BK15">
        <f>_xlfn.IFNA(VLOOKUP(Q15,List!$A$2:$B$18,2,FALSE),0)</f>
        <v>0</v>
      </c>
      <c r="BL15">
        <f>_xlfn.IFNA(VLOOKUP(U15,List!$A$2:$B$18,2,FALSE),0)</f>
        <v>0</v>
      </c>
      <c r="BM15">
        <f>_xlfn.IFNA(VLOOKUP(W15,List!$A$2:$B$18,2,FALSE),0)</f>
        <v>0</v>
      </c>
      <c r="BN15">
        <f>_xlfn.IFNA(VLOOKUP(AA15,List!$A$2:$B$18,2,FALSE),0)</f>
        <v>0</v>
      </c>
      <c r="BO15">
        <f>COUNTIFS(AW15:AY15,"yes")+COUNTIFS(AW15:AY15,"Not Needed - Recertification")+(COUNTIFS(BY15,"yes"))+Tabulation[[#This Row],[Leak Tight Exempt]]</f>
        <v>0</v>
      </c>
      <c r="BP15" t="str">
        <f>IF(OR(AND(L15=List!$U$2,BO15=3),AND(L15=List!$U$3,BO15=3)),"Yes","Ineligible or Missing Data")</f>
        <v>Ineligible or Missing Data</v>
      </c>
      <c r="BQ15">
        <f t="shared" si="5"/>
        <v>1</v>
      </c>
      <c r="BR15">
        <f>_xlfn.IFNA(VLOOKUP(BA15,List!$H$2:$I$10,2,FALSE),0)</f>
        <v>0</v>
      </c>
      <c r="BS15">
        <f t="shared" si="6"/>
        <v>0</v>
      </c>
      <c r="BT15">
        <f t="shared" si="1"/>
        <v>1</v>
      </c>
      <c r="BU15">
        <f t="shared" si="7"/>
        <v>0</v>
      </c>
      <c r="BV15">
        <f>_xlfn.IFNA(VLOOKUP(AZ15,List!$R$2:$S$6,2,FALSE),0)</f>
        <v>0</v>
      </c>
      <c r="BW15" t="b">
        <f t="shared" si="2"/>
        <v>0</v>
      </c>
      <c r="BX15">
        <f t="shared" si="3"/>
        <v>0</v>
      </c>
      <c r="BY15" t="b">
        <f t="shared" si="10"/>
        <v>0</v>
      </c>
      <c r="BZ15">
        <f t="shared" si="8"/>
        <v>1</v>
      </c>
      <c r="CA15" t="e" cm="1">
        <f t="array" ref="CA15">_xlfn.IFS(AH15&lt;List!$N$4,"Platinum",AH15&lt;List!$N$3,"Gold",AH15&lt;List!$N$2,"Silver",AH15&gt;List!$N$2,"Exceeds")</f>
        <v>#DIV/0!</v>
      </c>
      <c r="CB15" t="e" cm="1">
        <f t="array" ref="CB15">_xlfn.IFS(AM15&lt;List!$M$4,"Platinum",AM15&lt;List!$M$3,"Gold",AM15&lt;List!$M$2,"Silver",AM15&gt;List!$M$2,"Exceeds")</f>
        <v>#DIV/0!</v>
      </c>
      <c r="CC15" t="e" cm="1">
        <f t="array" ref="CC15">_xlfn.IFS(CB15="exceeds","Exceeds",CA15="exceeds","Exceeds",CB15="silver","Silver",CA15="silver","Silver",CB15="Gold","Gold",CA15="Gold","Gold",CB15="platinum","Platinum",CA15="platinum","Platinum")</f>
        <v>#DIV/0!</v>
      </c>
      <c r="CD15" t="e">
        <f>IF(AND(AND(BZ15&gt;=2),AND(AH15&lt;=List!$N$4),AND(AM15&lt;=List!$M$4)),"Certified","Exceeds")</f>
        <v>#DIV/0!</v>
      </c>
      <c r="CE15" t="e" cm="1">
        <f t="array" ref="CE15">_xlfn.IFS(BI15=List!$O$2,'SAMPLE-Entry-Sheet'!CC15,BI15=List!$O$3,'SAMPLE-Entry-Sheet'!CD15)</f>
        <v>#DIV/0!</v>
      </c>
    </row>
    <row r="16" spans="1:83" ht="30" customHeight="1">
      <c r="A16" t="str">
        <f t="shared" ref="A16:A79" si="12">IF(BP16="Yes",CE16,"Ineligible or missing inputs")</f>
        <v>Ineligible or missing inputs</v>
      </c>
      <c r="H16" s="15"/>
      <c r="I16" s="16"/>
      <c r="J16" s="16"/>
      <c r="K16" s="16"/>
      <c r="L16" s="16"/>
      <c r="P16" s="17"/>
      <c r="R16" s="17"/>
      <c r="U16" s="17"/>
      <c r="W16" s="17"/>
      <c r="AC16" s="17">
        <f>'SAMPLE-Load-Tally'!C16</f>
        <v>0</v>
      </c>
      <c r="AD16" s="17"/>
      <c r="AE16" s="17"/>
      <c r="AF16" s="17"/>
      <c r="AG16" s="17"/>
      <c r="AH16" s="12" t="e">
        <f t="shared" ref="AH16:AH79" si="13">((BJ16*P16)+(BK16*R16)+(BL16*V16)+(BM16*X16))/AC16</f>
        <v>#DIV/0!</v>
      </c>
      <c r="AI16" s="13" cm="1">
        <f t="array" ref="AI16">_xlfn.IFS(AD16&gt;0,((AD16/(P16))),AD16=0,0)</f>
        <v>0</v>
      </c>
      <c r="AJ16" s="13" cm="1">
        <f t="array" ref="AJ16">_xlfn.IFS(AE16&gt;0,((AE16/(R16))),AE16=0,0)</f>
        <v>0</v>
      </c>
      <c r="AK16" s="13" cm="1">
        <f t="array" ref="AK16">_xlfn.IFS(AF16&gt;0,((AF16/(V16))),AF16=0,0)</f>
        <v>0</v>
      </c>
      <c r="AL16" s="13" cm="1">
        <f t="array" ref="AL16">_xlfn.IFS(AG16&gt;0,((AG16/(X16))),AG16=0,0)</f>
        <v>0</v>
      </c>
      <c r="AM16" s="14" t="e">
        <f t="shared" ref="AM16:AM79" si="14">((P16*BJ16*AI16)+(R16*BK16*AJ16)+(V16*BL16*AK16)+(X16*BM16*AL16))/2204.623/AC16</f>
        <v>#DIV/0!</v>
      </c>
      <c r="BI16" t="str" cm="1">
        <f t="array" ref="BI16">_xlfn.IFS(K16&lt;List!$K$3,"old",K16&gt;=List!$K$3,"new")</f>
        <v>old</v>
      </c>
      <c r="BJ16">
        <f>_xlfn.IFNA(VLOOKUP(O16,List!$A$2:$B$18,2,FALSE),0)</f>
        <v>0</v>
      </c>
      <c r="BK16">
        <f>_xlfn.IFNA(VLOOKUP(Q16,List!$A$2:$B$18,2,FALSE),0)</f>
        <v>0</v>
      </c>
      <c r="BL16">
        <f>_xlfn.IFNA(VLOOKUP(U16,List!$A$2:$B$18,2,FALSE),0)</f>
        <v>0</v>
      </c>
      <c r="BM16">
        <f>_xlfn.IFNA(VLOOKUP(W16,List!$A$2:$B$18,2,FALSE),0)</f>
        <v>0</v>
      </c>
      <c r="BN16">
        <f>_xlfn.IFNA(VLOOKUP(AA16,List!$A$2:$B$18,2,FALSE),0)</f>
        <v>0</v>
      </c>
      <c r="BO16">
        <f>COUNTIFS(AW16:AY16,"yes")+COUNTIFS(AW16:AY16,"Not Needed - Recertification")+(COUNTIFS(BY16,"yes"))+Tabulation[[#This Row],[Leak Tight Exempt]]</f>
        <v>0</v>
      </c>
      <c r="BP16" t="str">
        <f>IF(OR(AND(L16=List!$U$2,BO16=3),AND(L16=List!$U$3,BO16=3)),"Yes","Ineligible or Missing Data")</f>
        <v>Ineligible or Missing Data</v>
      </c>
      <c r="BQ16">
        <f t="shared" ref="BQ16:BQ79" si="15">COUNTIFS(BJ16,"&lt;=150",BL16,"&lt;=150")</f>
        <v>1</v>
      </c>
      <c r="BR16">
        <f>_xlfn.IFNA(VLOOKUP(BA16,List!$H$2:$I$10,2,FALSE),0)</f>
        <v>0</v>
      </c>
      <c r="BS16">
        <f t="shared" ref="BS16:BS79" si="16">COUNTIFS(AA16,"&lt;&gt;",BN16,"&lt;400")</f>
        <v>0</v>
      </c>
      <c r="BT16">
        <f t="shared" ref="BT16:BT79" si="17">COUNTIFS(BJ16,"&lt;=10",BL16,"&lt;=10")</f>
        <v>1</v>
      </c>
      <c r="BU16">
        <f t="shared" ref="BU16:BU79" si="18">COUNTIFS(BB16,"yes")</f>
        <v>0</v>
      </c>
      <c r="BV16">
        <f>_xlfn.IFNA(VLOOKUP(AZ16,List!$R$2:$S$6,2,FALSE),0)</f>
        <v>0</v>
      </c>
      <c r="BW16" t="b">
        <f t="shared" si="2"/>
        <v>0</v>
      </c>
      <c r="BX16">
        <f t="shared" ref="BX16:BX79" si="19">COUNTA(AN16:AV16)</f>
        <v>0</v>
      </c>
      <c r="BY16" t="b">
        <f t="shared" ref="BY16:BY79" si="20">IF(BX16=9,"yes")</f>
        <v>0</v>
      </c>
      <c r="BZ16">
        <f t="shared" ref="BZ16:BZ79" si="21">SUM(BR16:BV16)</f>
        <v>1</v>
      </c>
      <c r="CA16" t="e" cm="1">
        <f t="array" ref="CA16">_xlfn.IFS(AH16&lt;List!$N$4,"Platinum",AH16&lt;List!$N$3,"Gold",AH16&lt;List!$N$2,"Silver",AH16&gt;List!$N$2,"Exceeds")</f>
        <v>#DIV/0!</v>
      </c>
      <c r="CB16" t="e" cm="1">
        <f t="array" ref="CB16">_xlfn.IFS(AM16&lt;List!$M$4,"Platinum",AM16&lt;List!$M$3,"Gold",AM16&lt;List!$M$2,"Silver",AM16&gt;List!$M$2,"Exceeds")</f>
        <v>#DIV/0!</v>
      </c>
      <c r="CC16" t="e" cm="1">
        <f t="array" ref="CC16">_xlfn.IFS(CB16="exceeds","Exceeds",CA16="exceeds","Exceeds",CB16="silver","Silver",CA16="silver","Silver",CB16="Gold","Gold",CA16="Gold","Gold",CB16="platinum","Platinum",CA16="platinum","Platinum")</f>
        <v>#DIV/0!</v>
      </c>
      <c r="CD16" t="e">
        <f>IF(AND(AND(BZ16&gt;=2),AND(AH16&lt;=List!$N$4),AND(AM16&lt;=List!$M$4)),"Certified","Exceeds")</f>
        <v>#DIV/0!</v>
      </c>
      <c r="CE16" t="e" cm="1">
        <f t="array" ref="CE16">_xlfn.IFS(BI16=List!$O$2,'SAMPLE-Entry-Sheet'!CC16,BI16=List!$O$3,'SAMPLE-Entry-Sheet'!CD16)</f>
        <v>#DIV/0!</v>
      </c>
    </row>
    <row r="17" spans="1:83" ht="30" customHeight="1">
      <c r="A17" t="str">
        <f t="shared" si="12"/>
        <v>Ineligible or missing inputs</v>
      </c>
      <c r="H17" s="15"/>
      <c r="I17" s="16"/>
      <c r="J17" s="16"/>
      <c r="K17" s="16"/>
      <c r="L17" s="16"/>
      <c r="P17" s="17"/>
      <c r="R17" s="17"/>
      <c r="U17" s="17"/>
      <c r="W17" s="17"/>
      <c r="AC17" s="17">
        <f>'SAMPLE-Load-Tally'!C17</f>
        <v>0</v>
      </c>
      <c r="AD17" s="17"/>
      <c r="AE17" s="17"/>
      <c r="AF17" s="17"/>
      <c r="AG17" s="17"/>
      <c r="AH17" s="12" t="e">
        <f t="shared" si="13"/>
        <v>#DIV/0!</v>
      </c>
      <c r="AI17" s="13" cm="1">
        <f t="array" ref="AI17">_xlfn.IFS(AD17&gt;0,((AD17/(P17))),AD17=0,0)</f>
        <v>0</v>
      </c>
      <c r="AJ17" s="13" cm="1">
        <f t="array" ref="AJ17">_xlfn.IFS(AE17&gt;0,((AE17/(R17))),AE17=0,0)</f>
        <v>0</v>
      </c>
      <c r="AK17" s="13" cm="1">
        <f t="array" ref="AK17">_xlfn.IFS(AF17&gt;0,((AF17/(V17))),AF17=0,0)</f>
        <v>0</v>
      </c>
      <c r="AL17" s="13" cm="1">
        <f t="array" ref="AL17">_xlfn.IFS(AG17&gt;0,((AG17/(X17))),AG17=0,0)</f>
        <v>0</v>
      </c>
      <c r="AM17" s="14" t="e">
        <f t="shared" si="14"/>
        <v>#DIV/0!</v>
      </c>
      <c r="BI17" t="str" cm="1">
        <f t="array" ref="BI17">_xlfn.IFS(K17&lt;List!$K$3,"old",K17&gt;=List!$K$3,"new")</f>
        <v>old</v>
      </c>
      <c r="BJ17">
        <f>_xlfn.IFNA(VLOOKUP(O17,List!$A$2:$B$18,2,FALSE),0)</f>
        <v>0</v>
      </c>
      <c r="BK17">
        <f>_xlfn.IFNA(VLOOKUP(Q17,List!$A$2:$B$18,2,FALSE),0)</f>
        <v>0</v>
      </c>
      <c r="BL17">
        <f>_xlfn.IFNA(VLOOKUP(U17,List!$A$2:$B$18,2,FALSE),0)</f>
        <v>0</v>
      </c>
      <c r="BM17">
        <f>_xlfn.IFNA(VLOOKUP(W17,List!$A$2:$B$18,2,FALSE),0)</f>
        <v>0</v>
      </c>
      <c r="BN17">
        <f>_xlfn.IFNA(VLOOKUP(AA17,List!$A$2:$B$18,2,FALSE),0)</f>
        <v>0</v>
      </c>
      <c r="BO17">
        <f>COUNTIFS(AW17:AY17,"yes")+COUNTIFS(AW17:AY17,"Not Needed - Recertification")+(COUNTIFS(BY17,"yes"))+Tabulation[[#This Row],[Leak Tight Exempt]]</f>
        <v>0</v>
      </c>
      <c r="BP17" t="str">
        <f>IF(OR(AND(L17=List!$U$2,BO17=3),AND(L17=List!$U$3,BO17=3)),"Yes","Ineligible or Missing Data")</f>
        <v>Ineligible or Missing Data</v>
      </c>
      <c r="BQ17">
        <f t="shared" si="15"/>
        <v>1</v>
      </c>
      <c r="BR17">
        <f>_xlfn.IFNA(VLOOKUP(BA17,List!$H$2:$I$10,2,FALSE),0)</f>
        <v>0</v>
      </c>
      <c r="BS17">
        <f t="shared" si="16"/>
        <v>0</v>
      </c>
      <c r="BT17">
        <f t="shared" si="17"/>
        <v>1</v>
      </c>
      <c r="BU17">
        <f t="shared" si="18"/>
        <v>0</v>
      </c>
      <c r="BV17">
        <f>_xlfn.IFNA(VLOOKUP(AZ17,List!$R$2:$S$6,2,FALSE),0)</f>
        <v>0</v>
      </c>
      <c r="BW17" t="b">
        <f t="shared" si="2"/>
        <v>0</v>
      </c>
      <c r="BX17">
        <f t="shared" si="19"/>
        <v>0</v>
      </c>
      <c r="BY17" t="b">
        <f t="shared" si="20"/>
        <v>0</v>
      </c>
      <c r="BZ17">
        <f t="shared" si="21"/>
        <v>1</v>
      </c>
      <c r="CA17" t="e" cm="1">
        <f t="array" ref="CA17">_xlfn.IFS(AH17&lt;List!$N$4,"Platinum",AH17&lt;List!$N$3,"Gold",AH17&lt;List!$N$2,"Silver",AH17&gt;List!$N$2,"Exceeds")</f>
        <v>#DIV/0!</v>
      </c>
      <c r="CB17" t="e" cm="1">
        <f t="array" ref="CB17">_xlfn.IFS(AM17&lt;List!$M$4,"Platinum",AM17&lt;List!$M$3,"Gold",AM17&lt;List!$M$2,"Silver",AM17&gt;List!$M$2,"Exceeds")</f>
        <v>#DIV/0!</v>
      </c>
      <c r="CC17" t="e" cm="1">
        <f t="array" ref="CC17">_xlfn.IFS(CB17="exceeds","Exceeds",CA17="exceeds","Exceeds",CB17="silver","Silver",CA17="silver","Silver",CB17="Gold","Gold",CA17="Gold","Gold",CB17="platinum","Platinum",CA17="platinum","Platinum")</f>
        <v>#DIV/0!</v>
      </c>
      <c r="CD17" t="e">
        <f>IF(AND(AND(BZ17&gt;=2),AND(AH17&lt;=List!$N$4),AND(AM17&lt;=List!$M$4)),"Certified","Exceeds")</f>
        <v>#DIV/0!</v>
      </c>
      <c r="CE17" t="e" cm="1">
        <f t="array" ref="CE17">_xlfn.IFS(BI17=List!$O$2,'SAMPLE-Entry-Sheet'!CC17,BI17=List!$O$3,'SAMPLE-Entry-Sheet'!CD17)</f>
        <v>#DIV/0!</v>
      </c>
    </row>
    <row r="18" spans="1:83" ht="30" customHeight="1">
      <c r="A18" t="str">
        <f t="shared" si="12"/>
        <v>Ineligible or missing inputs</v>
      </c>
      <c r="H18" s="15"/>
      <c r="I18" s="16"/>
      <c r="J18" s="16"/>
      <c r="K18" s="16"/>
      <c r="L18" s="16"/>
      <c r="P18" s="17"/>
      <c r="R18" s="17"/>
      <c r="U18" s="17"/>
      <c r="W18" s="17"/>
      <c r="AC18" s="17">
        <f>'SAMPLE-Load-Tally'!C18</f>
        <v>0</v>
      </c>
      <c r="AD18" s="17"/>
      <c r="AE18" s="17"/>
      <c r="AF18" s="17"/>
      <c r="AG18" s="17"/>
      <c r="AH18" s="12" t="e">
        <f t="shared" si="13"/>
        <v>#DIV/0!</v>
      </c>
      <c r="AI18" s="13" cm="1">
        <f t="array" ref="AI18">_xlfn.IFS(AD18&gt;0,((AD18/(P18))),AD18=0,0)</f>
        <v>0</v>
      </c>
      <c r="AJ18" s="13" cm="1">
        <f t="array" ref="AJ18">_xlfn.IFS(AE18&gt;0,((AE18/(R18))),AE18=0,0)</f>
        <v>0</v>
      </c>
      <c r="AK18" s="13" cm="1">
        <f t="array" ref="AK18">_xlfn.IFS(AF18&gt;0,((AF18/(V18))),AF18=0,0)</f>
        <v>0</v>
      </c>
      <c r="AL18" s="13" cm="1">
        <f t="array" ref="AL18">_xlfn.IFS(AG18&gt;0,((AG18/(X18))),AG18=0,0)</f>
        <v>0</v>
      </c>
      <c r="AM18" s="14" t="e">
        <f t="shared" si="14"/>
        <v>#DIV/0!</v>
      </c>
      <c r="BI18" t="str" cm="1">
        <f t="array" ref="BI18">_xlfn.IFS(K18&lt;List!$K$3,"old",K18&gt;=List!$K$3,"new")</f>
        <v>old</v>
      </c>
      <c r="BJ18">
        <f>_xlfn.IFNA(VLOOKUP(O18,List!$A$2:$B$18,2,FALSE),0)</f>
        <v>0</v>
      </c>
      <c r="BK18">
        <f>_xlfn.IFNA(VLOOKUP(Q18,List!$A$2:$B$18,2,FALSE),0)</f>
        <v>0</v>
      </c>
      <c r="BL18">
        <f>_xlfn.IFNA(VLOOKUP(U18,List!$A$2:$B$18,2,FALSE),0)</f>
        <v>0</v>
      </c>
      <c r="BM18">
        <f>_xlfn.IFNA(VLOOKUP(W18,List!$A$2:$B$18,2,FALSE),0)</f>
        <v>0</v>
      </c>
      <c r="BN18">
        <f>_xlfn.IFNA(VLOOKUP(AA18,List!$A$2:$B$18,2,FALSE),0)</f>
        <v>0</v>
      </c>
      <c r="BO18">
        <f>COUNTIFS(AW18:AY18,"yes")+COUNTIFS(AW18:AY18,"Not Needed - Recertification")+(COUNTIFS(BY18,"yes"))+Tabulation[[#This Row],[Leak Tight Exempt]]</f>
        <v>0</v>
      </c>
      <c r="BP18" t="str">
        <f>IF(OR(AND(L18=List!$U$2,BO18=3),AND(L18=List!$U$3,BO18=3)),"Yes","Ineligible or Missing Data")</f>
        <v>Ineligible or Missing Data</v>
      </c>
      <c r="BQ18">
        <f t="shared" si="15"/>
        <v>1</v>
      </c>
      <c r="BR18">
        <f>_xlfn.IFNA(VLOOKUP(BA18,List!$H$2:$I$10,2,FALSE),0)</f>
        <v>0</v>
      </c>
      <c r="BS18">
        <f t="shared" si="16"/>
        <v>0</v>
      </c>
      <c r="BT18">
        <f t="shared" si="17"/>
        <v>1</v>
      </c>
      <c r="BU18">
        <f t="shared" si="18"/>
        <v>0</v>
      </c>
      <c r="BV18">
        <f>_xlfn.IFNA(VLOOKUP(AZ18,List!$R$2:$S$6,2,FALSE),0)</f>
        <v>0</v>
      </c>
      <c r="BW18" t="b">
        <f t="shared" si="2"/>
        <v>0</v>
      </c>
      <c r="BX18">
        <f t="shared" si="19"/>
        <v>0</v>
      </c>
      <c r="BY18" t="b">
        <f t="shared" si="20"/>
        <v>0</v>
      </c>
      <c r="BZ18">
        <f t="shared" si="21"/>
        <v>1</v>
      </c>
      <c r="CA18" t="e" cm="1">
        <f t="array" ref="CA18">_xlfn.IFS(AH18&lt;List!$N$4,"Platinum",AH18&lt;List!$N$3,"Gold",AH18&lt;List!$N$2,"Silver",AH18&gt;List!$N$2,"Exceeds")</f>
        <v>#DIV/0!</v>
      </c>
      <c r="CB18" t="e" cm="1">
        <f t="array" ref="CB18">_xlfn.IFS(AM18&lt;List!$M$4,"Platinum",AM18&lt;List!$M$3,"Gold",AM18&lt;List!$M$2,"Silver",AM18&gt;List!$M$2,"Exceeds")</f>
        <v>#DIV/0!</v>
      </c>
      <c r="CC18" t="e" cm="1">
        <f t="array" ref="CC18">_xlfn.IFS(CB18="exceeds","Exceeds",CA18="exceeds","Exceeds",CB18="silver","Silver",CA18="silver","Silver",CB18="Gold","Gold",CA18="Gold","Gold",CB18="platinum","Platinum",CA18="platinum","Platinum")</f>
        <v>#DIV/0!</v>
      </c>
      <c r="CD18" t="e">
        <f>IF(AND(AND(BZ18&gt;=2),AND(AH18&lt;=List!$N$4),AND(AM18&lt;=List!$M$4)),"Certified","Exceeds")</f>
        <v>#DIV/0!</v>
      </c>
      <c r="CE18" t="e" cm="1">
        <f t="array" ref="CE18">_xlfn.IFS(BI18=List!$O$2,'SAMPLE-Entry-Sheet'!CC18,BI18=List!$O$3,'SAMPLE-Entry-Sheet'!CD18)</f>
        <v>#DIV/0!</v>
      </c>
    </row>
    <row r="19" spans="1:83" ht="30" customHeight="1">
      <c r="A19" t="str">
        <f t="shared" si="12"/>
        <v>Ineligible or missing inputs</v>
      </c>
      <c r="H19" s="15"/>
      <c r="I19" s="16"/>
      <c r="J19" s="16"/>
      <c r="K19" s="16"/>
      <c r="L19" s="16"/>
      <c r="P19" s="17"/>
      <c r="R19" s="17"/>
      <c r="U19" s="17"/>
      <c r="W19" s="17"/>
      <c r="AC19" s="17">
        <f>'SAMPLE-Load-Tally'!C19</f>
        <v>0</v>
      </c>
      <c r="AD19" s="17"/>
      <c r="AE19" s="17"/>
      <c r="AF19" s="17"/>
      <c r="AG19" s="17"/>
      <c r="AH19" s="12" t="e">
        <f t="shared" si="13"/>
        <v>#DIV/0!</v>
      </c>
      <c r="AI19" s="13" cm="1">
        <f t="array" ref="AI19">_xlfn.IFS(AD19&gt;0,((AD19/(P19))),AD19=0,0)</f>
        <v>0</v>
      </c>
      <c r="AJ19" s="13" cm="1">
        <f t="array" ref="AJ19">_xlfn.IFS(AE19&gt;0,((AE19/(R19))),AE19=0,0)</f>
        <v>0</v>
      </c>
      <c r="AK19" s="13" cm="1">
        <f t="array" ref="AK19">_xlfn.IFS(AF19&gt;0,((AF19/(V19))),AF19=0,0)</f>
        <v>0</v>
      </c>
      <c r="AL19" s="13" cm="1">
        <f t="array" ref="AL19">_xlfn.IFS(AG19&gt;0,((AG19/(X19))),AG19=0,0)</f>
        <v>0</v>
      </c>
      <c r="AM19" s="14" t="e">
        <f t="shared" si="14"/>
        <v>#DIV/0!</v>
      </c>
      <c r="BI19" t="str" cm="1">
        <f t="array" ref="BI19">_xlfn.IFS(K19&lt;List!$K$3,"old",K19&gt;=List!$K$3,"new")</f>
        <v>old</v>
      </c>
      <c r="BJ19">
        <f>_xlfn.IFNA(VLOOKUP(O19,List!$A$2:$B$18,2,FALSE),0)</f>
        <v>0</v>
      </c>
      <c r="BK19">
        <f>_xlfn.IFNA(VLOOKUP(Q19,List!$A$2:$B$18,2,FALSE),0)</f>
        <v>0</v>
      </c>
      <c r="BL19">
        <f>_xlfn.IFNA(VLOOKUP(U19,List!$A$2:$B$18,2,FALSE),0)</f>
        <v>0</v>
      </c>
      <c r="BM19">
        <f>_xlfn.IFNA(VLOOKUP(W19,List!$A$2:$B$18,2,FALSE),0)</f>
        <v>0</v>
      </c>
      <c r="BN19">
        <f>_xlfn.IFNA(VLOOKUP(AA19,List!$A$2:$B$18,2,FALSE),0)</f>
        <v>0</v>
      </c>
      <c r="BO19">
        <f>COUNTIFS(AW19:AY19,"yes")+COUNTIFS(AW19:AY19,"Not Needed - Recertification")+(COUNTIFS(BY19,"yes"))+Tabulation[[#This Row],[Leak Tight Exempt]]</f>
        <v>0</v>
      </c>
      <c r="BP19" t="str">
        <f>IF(OR(AND(L19=List!$U$2,BO19=3),AND(L19=List!$U$3,BO19=3)),"Yes","Ineligible or Missing Data")</f>
        <v>Ineligible or Missing Data</v>
      </c>
      <c r="BQ19">
        <f t="shared" si="15"/>
        <v>1</v>
      </c>
      <c r="BR19">
        <f>_xlfn.IFNA(VLOOKUP(BA19,List!$H$2:$I$10,2,FALSE),0)</f>
        <v>0</v>
      </c>
      <c r="BS19">
        <f t="shared" si="16"/>
        <v>0</v>
      </c>
      <c r="BT19">
        <f t="shared" si="17"/>
        <v>1</v>
      </c>
      <c r="BU19">
        <f t="shared" si="18"/>
        <v>0</v>
      </c>
      <c r="BV19">
        <f>_xlfn.IFNA(VLOOKUP(AZ19,List!$R$2:$S$6,2,FALSE),0)</f>
        <v>0</v>
      </c>
      <c r="BW19" t="b">
        <f t="shared" si="2"/>
        <v>0</v>
      </c>
      <c r="BX19">
        <f t="shared" si="19"/>
        <v>0</v>
      </c>
      <c r="BY19" t="b">
        <f t="shared" si="20"/>
        <v>0</v>
      </c>
      <c r="BZ19">
        <f t="shared" si="21"/>
        <v>1</v>
      </c>
      <c r="CA19" t="e" cm="1">
        <f t="array" ref="CA19">_xlfn.IFS(AH19&lt;List!$N$4,"Platinum",AH19&lt;List!$N$3,"Gold",AH19&lt;List!$N$2,"Silver",AH19&gt;List!$N$2,"Exceeds")</f>
        <v>#DIV/0!</v>
      </c>
      <c r="CB19" t="e" cm="1">
        <f t="array" ref="CB19">_xlfn.IFS(AM19&lt;List!$M$4,"Platinum",AM19&lt;List!$M$3,"Gold",AM19&lt;List!$M$2,"Silver",AM19&gt;List!$M$2,"Exceeds")</f>
        <v>#DIV/0!</v>
      </c>
      <c r="CC19" t="e" cm="1">
        <f t="array" ref="CC19">_xlfn.IFS(CB19="exceeds","Exceeds",CA19="exceeds","Exceeds",CB19="silver","Silver",CA19="silver","Silver",CB19="Gold","Gold",CA19="Gold","Gold",CB19="platinum","Platinum",CA19="platinum","Platinum")</f>
        <v>#DIV/0!</v>
      </c>
      <c r="CD19" t="e">
        <f>IF(AND(AND(BZ19&gt;=2),AND(AH19&lt;=List!$N$4),AND(AM19&lt;=List!$M$4)),"Certified","Exceeds")</f>
        <v>#DIV/0!</v>
      </c>
      <c r="CE19" t="e" cm="1">
        <f t="array" ref="CE19">_xlfn.IFS(BI19=List!$O$2,'SAMPLE-Entry-Sheet'!CC19,BI19=List!$O$3,'SAMPLE-Entry-Sheet'!CD19)</f>
        <v>#DIV/0!</v>
      </c>
    </row>
    <row r="20" spans="1:83" ht="30" customHeight="1">
      <c r="A20" t="str">
        <f t="shared" si="12"/>
        <v>Ineligible or missing inputs</v>
      </c>
      <c r="H20" s="15"/>
      <c r="I20" s="16"/>
      <c r="J20" s="16"/>
      <c r="K20" s="16"/>
      <c r="L20" s="16"/>
      <c r="P20" s="17"/>
      <c r="R20" s="17"/>
      <c r="U20" s="17"/>
      <c r="W20" s="17"/>
      <c r="AC20" s="17">
        <f>'SAMPLE-Load-Tally'!C20</f>
        <v>0</v>
      </c>
      <c r="AD20" s="17"/>
      <c r="AE20" s="17"/>
      <c r="AF20" s="17"/>
      <c r="AG20" s="17"/>
      <c r="AH20" s="12" t="e">
        <f t="shared" si="13"/>
        <v>#DIV/0!</v>
      </c>
      <c r="AI20" s="13" cm="1">
        <f t="array" ref="AI20">_xlfn.IFS(AD20&gt;0,((AD20/(P20))),AD20=0,0)</f>
        <v>0</v>
      </c>
      <c r="AJ20" s="13" cm="1">
        <f t="array" ref="AJ20">_xlfn.IFS(AE20&gt;0,((AE20/(R20))),AE20=0,0)</f>
        <v>0</v>
      </c>
      <c r="AK20" s="13" cm="1">
        <f t="array" ref="AK20">_xlfn.IFS(AF20&gt;0,((AF20/(V20))),AF20=0,0)</f>
        <v>0</v>
      </c>
      <c r="AL20" s="13" cm="1">
        <f t="array" ref="AL20">_xlfn.IFS(AG20&gt;0,((AG20/(X20))),AG20=0,0)</f>
        <v>0</v>
      </c>
      <c r="AM20" s="14" t="e">
        <f t="shared" si="14"/>
        <v>#DIV/0!</v>
      </c>
      <c r="BI20" t="str" cm="1">
        <f t="array" ref="BI20">_xlfn.IFS(K20&lt;List!$K$3,"old",K20&gt;=List!$K$3,"new")</f>
        <v>old</v>
      </c>
      <c r="BJ20">
        <f>_xlfn.IFNA(VLOOKUP(O20,List!$A$2:$B$18,2,FALSE),0)</f>
        <v>0</v>
      </c>
      <c r="BK20">
        <f>_xlfn.IFNA(VLOOKUP(Q20,List!$A$2:$B$18,2,FALSE),0)</f>
        <v>0</v>
      </c>
      <c r="BL20">
        <f>_xlfn.IFNA(VLOOKUP(U20,List!$A$2:$B$18,2,FALSE),0)</f>
        <v>0</v>
      </c>
      <c r="BM20">
        <f>_xlfn.IFNA(VLOOKUP(W20,List!$A$2:$B$18,2,FALSE),0)</f>
        <v>0</v>
      </c>
      <c r="BN20">
        <f>_xlfn.IFNA(VLOOKUP(AA20,List!$A$2:$B$18,2,FALSE),0)</f>
        <v>0</v>
      </c>
      <c r="BO20">
        <f>COUNTIFS(AW20:AY20,"yes")+COUNTIFS(AW20:AY20,"Not Needed - Recertification")+(COUNTIFS(BY20,"yes"))+Tabulation[[#This Row],[Leak Tight Exempt]]</f>
        <v>0</v>
      </c>
      <c r="BP20" t="str">
        <f>IF(OR(AND(L20=List!$U$2,BO20=3),AND(L20=List!$U$3,BO20=3)),"Yes","Ineligible or Missing Data")</f>
        <v>Ineligible or Missing Data</v>
      </c>
      <c r="BQ20">
        <f t="shared" si="15"/>
        <v>1</v>
      </c>
      <c r="BR20">
        <f>_xlfn.IFNA(VLOOKUP(BA20,List!$H$2:$I$10,2,FALSE),0)</f>
        <v>0</v>
      </c>
      <c r="BS20">
        <f t="shared" si="16"/>
        <v>0</v>
      </c>
      <c r="BT20">
        <f t="shared" si="17"/>
        <v>1</v>
      </c>
      <c r="BU20">
        <f t="shared" si="18"/>
        <v>0</v>
      </c>
      <c r="BV20">
        <f>_xlfn.IFNA(VLOOKUP(AZ20,List!$R$2:$S$6,2,FALSE),0)</f>
        <v>0</v>
      </c>
      <c r="BW20" t="b">
        <f t="shared" si="2"/>
        <v>0</v>
      </c>
      <c r="BX20">
        <f t="shared" si="19"/>
        <v>0</v>
      </c>
      <c r="BY20" t="b">
        <f t="shared" si="20"/>
        <v>0</v>
      </c>
      <c r="BZ20">
        <f t="shared" si="21"/>
        <v>1</v>
      </c>
      <c r="CA20" t="e" cm="1">
        <f t="array" ref="CA20">_xlfn.IFS(AH20&lt;List!$N$4,"Platinum",AH20&lt;List!$N$3,"Gold",AH20&lt;List!$N$2,"Silver",AH20&gt;List!$N$2,"Exceeds")</f>
        <v>#DIV/0!</v>
      </c>
      <c r="CB20" t="e" cm="1">
        <f t="array" ref="CB20">_xlfn.IFS(AM20&lt;List!$M$4,"Platinum",AM20&lt;List!$M$3,"Gold",AM20&lt;List!$M$2,"Silver",AM20&gt;List!$M$2,"Exceeds")</f>
        <v>#DIV/0!</v>
      </c>
      <c r="CC20" t="e" cm="1">
        <f t="array" ref="CC20">_xlfn.IFS(CB20="exceeds","Exceeds",CA20="exceeds","Exceeds",CB20="silver","Silver",CA20="silver","Silver",CB20="Gold","Gold",CA20="Gold","Gold",CB20="platinum","Platinum",CA20="platinum","Platinum")</f>
        <v>#DIV/0!</v>
      </c>
      <c r="CD20" t="e">
        <f>IF(AND(AND(BZ20&gt;=2),AND(AH20&lt;=List!$N$4),AND(AM20&lt;=List!$M$4)),"Certified","Exceeds")</f>
        <v>#DIV/0!</v>
      </c>
      <c r="CE20" t="e" cm="1">
        <f t="array" ref="CE20">_xlfn.IFS(BI20=List!$O$2,'SAMPLE-Entry-Sheet'!CC20,BI20=List!$O$3,'SAMPLE-Entry-Sheet'!CD20)</f>
        <v>#DIV/0!</v>
      </c>
    </row>
    <row r="21" spans="1:83" ht="30" customHeight="1">
      <c r="A21" t="str">
        <f t="shared" si="12"/>
        <v>Ineligible or missing inputs</v>
      </c>
      <c r="H21" s="15"/>
      <c r="I21" s="16"/>
      <c r="J21" s="16"/>
      <c r="K21" s="16"/>
      <c r="L21" s="16"/>
      <c r="P21" s="17"/>
      <c r="R21" s="17"/>
      <c r="U21" s="17"/>
      <c r="W21" s="17"/>
      <c r="AC21" s="17">
        <f>'SAMPLE-Load-Tally'!C21</f>
        <v>0</v>
      </c>
      <c r="AD21" s="17"/>
      <c r="AE21" s="17"/>
      <c r="AF21" s="17"/>
      <c r="AG21" s="17"/>
      <c r="AH21" s="12" t="e">
        <f t="shared" si="13"/>
        <v>#DIV/0!</v>
      </c>
      <c r="AI21" s="13" cm="1">
        <f t="array" ref="AI21">_xlfn.IFS(AD21&gt;0,((AD21/(P21))),AD21=0,0)</f>
        <v>0</v>
      </c>
      <c r="AJ21" s="13" cm="1">
        <f t="array" ref="AJ21">_xlfn.IFS(AE21&gt;0,((AE21/(R21))),AE21=0,0)</f>
        <v>0</v>
      </c>
      <c r="AK21" s="13" cm="1">
        <f t="array" ref="AK21">_xlfn.IFS(AF21&gt;0,((AF21/(V21))),AF21=0,0)</f>
        <v>0</v>
      </c>
      <c r="AL21" s="13" cm="1">
        <f t="array" ref="AL21">_xlfn.IFS(AG21&gt;0,((AG21/(X21))),AG21=0,0)</f>
        <v>0</v>
      </c>
      <c r="AM21" s="14" t="e">
        <f t="shared" si="14"/>
        <v>#DIV/0!</v>
      </c>
      <c r="BI21" t="str" cm="1">
        <f t="array" ref="BI21">_xlfn.IFS(K21&lt;List!$K$3,"old",K21&gt;=List!$K$3,"new")</f>
        <v>old</v>
      </c>
      <c r="BJ21">
        <f>_xlfn.IFNA(VLOOKUP(O21,List!$A$2:$B$18,2,FALSE),0)</f>
        <v>0</v>
      </c>
      <c r="BK21">
        <f>_xlfn.IFNA(VLOOKUP(Q21,List!$A$2:$B$18,2,FALSE),0)</f>
        <v>0</v>
      </c>
      <c r="BL21">
        <f>_xlfn.IFNA(VLOOKUP(U21,List!$A$2:$B$18,2,FALSE),0)</f>
        <v>0</v>
      </c>
      <c r="BM21">
        <f>_xlfn.IFNA(VLOOKUP(W21,List!$A$2:$B$18,2,FALSE),0)</f>
        <v>0</v>
      </c>
      <c r="BN21">
        <f>_xlfn.IFNA(VLOOKUP(AA21,List!$A$2:$B$18,2,FALSE),0)</f>
        <v>0</v>
      </c>
      <c r="BO21">
        <f>COUNTIFS(AW21:AY21,"yes")+COUNTIFS(AW21:AY21,"Not Needed - Recertification")+(COUNTIFS(BY21,"yes"))+Tabulation[[#This Row],[Leak Tight Exempt]]</f>
        <v>0</v>
      </c>
      <c r="BP21" t="str">
        <f>IF(OR(AND(L21=List!$U$2,BO21=3),AND(L21=List!$U$3,BO21=3)),"Yes","Ineligible or Missing Data")</f>
        <v>Ineligible or Missing Data</v>
      </c>
      <c r="BQ21">
        <f t="shared" si="15"/>
        <v>1</v>
      </c>
      <c r="BR21">
        <f>_xlfn.IFNA(VLOOKUP(BA21,List!$H$2:$I$10,2,FALSE),0)</f>
        <v>0</v>
      </c>
      <c r="BS21">
        <f t="shared" si="16"/>
        <v>0</v>
      </c>
      <c r="BT21">
        <f t="shared" si="17"/>
        <v>1</v>
      </c>
      <c r="BU21">
        <f t="shared" si="18"/>
        <v>0</v>
      </c>
      <c r="BV21">
        <f>_xlfn.IFNA(VLOOKUP(AZ21,List!$R$2:$S$6,2,FALSE),0)</f>
        <v>0</v>
      </c>
      <c r="BW21" t="b">
        <f t="shared" si="2"/>
        <v>0</v>
      </c>
      <c r="BX21">
        <f t="shared" si="19"/>
        <v>0</v>
      </c>
      <c r="BY21" t="b">
        <f t="shared" si="20"/>
        <v>0</v>
      </c>
      <c r="BZ21">
        <f t="shared" si="21"/>
        <v>1</v>
      </c>
      <c r="CA21" t="e" cm="1">
        <f t="array" ref="CA21">_xlfn.IFS(AH21&lt;List!$N$4,"Platinum",AH21&lt;List!$N$3,"Gold",AH21&lt;List!$N$2,"Silver",AH21&gt;List!$N$2,"Exceeds")</f>
        <v>#DIV/0!</v>
      </c>
      <c r="CB21" t="e" cm="1">
        <f t="array" ref="CB21">_xlfn.IFS(AM21&lt;List!$M$4,"Platinum",AM21&lt;List!$M$3,"Gold",AM21&lt;List!$M$2,"Silver",AM21&gt;List!$M$2,"Exceeds")</f>
        <v>#DIV/0!</v>
      </c>
      <c r="CC21" t="e" cm="1">
        <f t="array" ref="CC21">_xlfn.IFS(CB21="exceeds","Exceeds",CA21="exceeds","Exceeds",CB21="silver","Silver",CA21="silver","Silver",CB21="Gold","Gold",CA21="Gold","Gold",CB21="platinum","Platinum",CA21="platinum","Platinum")</f>
        <v>#DIV/0!</v>
      </c>
      <c r="CD21" t="e">
        <f>IF(AND(AND(BZ21&gt;=2),AND(AH21&lt;=List!$N$4),AND(AM21&lt;=List!$M$4)),"Certified","Exceeds")</f>
        <v>#DIV/0!</v>
      </c>
      <c r="CE21" t="e" cm="1">
        <f t="array" ref="CE21">_xlfn.IFS(BI21=List!$O$2,'SAMPLE-Entry-Sheet'!CC21,BI21=List!$O$3,'SAMPLE-Entry-Sheet'!CD21)</f>
        <v>#DIV/0!</v>
      </c>
    </row>
    <row r="22" spans="1:83" ht="30" customHeight="1">
      <c r="A22" t="str">
        <f t="shared" si="12"/>
        <v>Ineligible or missing inputs</v>
      </c>
      <c r="H22" s="15"/>
      <c r="I22" s="16"/>
      <c r="J22" s="16"/>
      <c r="K22" s="16"/>
      <c r="L22" s="16"/>
      <c r="P22" s="17"/>
      <c r="R22" s="17"/>
      <c r="U22" s="17"/>
      <c r="W22" s="17"/>
      <c r="AC22" s="17">
        <f>'SAMPLE-Load-Tally'!C22</f>
        <v>0</v>
      </c>
      <c r="AD22" s="17"/>
      <c r="AE22" s="17"/>
      <c r="AF22" s="17"/>
      <c r="AG22" s="17"/>
      <c r="AH22" s="12" t="e">
        <f t="shared" si="13"/>
        <v>#DIV/0!</v>
      </c>
      <c r="AI22" s="13" cm="1">
        <f t="array" ref="AI22">_xlfn.IFS(AD22&gt;0,((AD22/(P22))),AD22=0,0)</f>
        <v>0</v>
      </c>
      <c r="AJ22" s="13" cm="1">
        <f t="array" ref="AJ22">_xlfn.IFS(AE22&gt;0,((AE22/(R22))),AE22=0,0)</f>
        <v>0</v>
      </c>
      <c r="AK22" s="13" cm="1">
        <f t="array" ref="AK22">_xlfn.IFS(AF22&gt;0,((AF22/(V22))),AF22=0,0)</f>
        <v>0</v>
      </c>
      <c r="AL22" s="13" cm="1">
        <f t="array" ref="AL22">_xlfn.IFS(AG22&gt;0,((AG22/(X22))),AG22=0,0)</f>
        <v>0</v>
      </c>
      <c r="AM22" s="14" t="e">
        <f t="shared" si="14"/>
        <v>#DIV/0!</v>
      </c>
      <c r="BI22" t="str" cm="1">
        <f t="array" ref="BI22">_xlfn.IFS(K22&lt;List!$K$3,"old",K22&gt;=List!$K$3,"new")</f>
        <v>old</v>
      </c>
      <c r="BJ22">
        <f>_xlfn.IFNA(VLOOKUP(O22,List!$A$2:$B$18,2,FALSE),0)</f>
        <v>0</v>
      </c>
      <c r="BK22">
        <f>_xlfn.IFNA(VLOOKUP(Q22,List!$A$2:$B$18,2,FALSE),0)</f>
        <v>0</v>
      </c>
      <c r="BL22">
        <f>_xlfn.IFNA(VLOOKUP(U22,List!$A$2:$B$18,2,FALSE),0)</f>
        <v>0</v>
      </c>
      <c r="BM22">
        <f>_xlfn.IFNA(VLOOKUP(W22,List!$A$2:$B$18,2,FALSE),0)</f>
        <v>0</v>
      </c>
      <c r="BN22">
        <f>_xlfn.IFNA(VLOOKUP(AA22,List!$A$2:$B$18,2,FALSE),0)</f>
        <v>0</v>
      </c>
      <c r="BO22">
        <f>COUNTIFS(AW22:AY22,"yes")+COUNTIFS(AW22:AY22,"Not Needed - Recertification")+(COUNTIFS(BY22,"yes"))+Tabulation[[#This Row],[Leak Tight Exempt]]</f>
        <v>0</v>
      </c>
      <c r="BP22" t="str">
        <f>IF(OR(AND(L22=List!$U$2,BO22=3),AND(L22=List!$U$3,BO22=3)),"Yes","Ineligible or Missing Data")</f>
        <v>Ineligible or Missing Data</v>
      </c>
      <c r="BQ22">
        <f t="shared" si="15"/>
        <v>1</v>
      </c>
      <c r="BR22">
        <f>_xlfn.IFNA(VLOOKUP(BA22,List!$H$2:$I$10,2,FALSE),0)</f>
        <v>0</v>
      </c>
      <c r="BS22">
        <f t="shared" si="16"/>
        <v>0</v>
      </c>
      <c r="BT22">
        <f t="shared" si="17"/>
        <v>1</v>
      </c>
      <c r="BU22">
        <f t="shared" si="18"/>
        <v>0</v>
      </c>
      <c r="BV22">
        <f>_xlfn.IFNA(VLOOKUP(AZ22,List!$R$2:$S$6,2,FALSE),0)</f>
        <v>0</v>
      </c>
      <c r="BW22" t="b">
        <f t="shared" si="2"/>
        <v>0</v>
      </c>
      <c r="BX22">
        <f t="shared" si="19"/>
        <v>0</v>
      </c>
      <c r="BY22" t="b">
        <f t="shared" si="20"/>
        <v>0</v>
      </c>
      <c r="BZ22">
        <f t="shared" si="21"/>
        <v>1</v>
      </c>
      <c r="CA22" t="e" cm="1">
        <f t="array" ref="CA22">_xlfn.IFS(AH22&lt;List!$N$4,"Platinum",AH22&lt;List!$N$3,"Gold",AH22&lt;List!$N$2,"Silver",AH22&gt;List!$N$2,"Exceeds")</f>
        <v>#DIV/0!</v>
      </c>
      <c r="CB22" t="e" cm="1">
        <f t="array" ref="CB22">_xlfn.IFS(AM22&lt;List!$M$4,"Platinum",AM22&lt;List!$M$3,"Gold",AM22&lt;List!$M$2,"Silver",AM22&gt;List!$M$2,"Exceeds")</f>
        <v>#DIV/0!</v>
      </c>
      <c r="CC22" t="e" cm="1">
        <f t="array" ref="CC22">_xlfn.IFS(CB22="exceeds","Exceeds",CA22="exceeds","Exceeds",CB22="silver","Silver",CA22="silver","Silver",CB22="Gold","Gold",CA22="Gold","Gold",CB22="platinum","Platinum",CA22="platinum","Platinum")</f>
        <v>#DIV/0!</v>
      </c>
      <c r="CD22" t="e">
        <f>IF(AND(AND(BZ22&gt;=2),AND(AH22&lt;=List!$N$4),AND(AM22&lt;=List!$M$4)),"Certified","Exceeds")</f>
        <v>#DIV/0!</v>
      </c>
      <c r="CE22" t="e" cm="1">
        <f t="array" ref="CE22">_xlfn.IFS(BI22=List!$O$2,'SAMPLE-Entry-Sheet'!CC22,BI22=List!$O$3,'SAMPLE-Entry-Sheet'!CD22)</f>
        <v>#DIV/0!</v>
      </c>
    </row>
    <row r="23" spans="1:83" ht="30" customHeight="1">
      <c r="A23" t="str">
        <f t="shared" si="12"/>
        <v>Ineligible or missing inputs</v>
      </c>
      <c r="H23" s="15"/>
      <c r="I23" s="16"/>
      <c r="J23" s="16"/>
      <c r="K23" s="16"/>
      <c r="L23" s="16"/>
      <c r="P23" s="17"/>
      <c r="R23" s="17"/>
      <c r="U23" s="17"/>
      <c r="W23" s="17"/>
      <c r="AC23" s="17">
        <f>'SAMPLE-Load-Tally'!C23</f>
        <v>0</v>
      </c>
      <c r="AD23" s="17"/>
      <c r="AE23" s="17"/>
      <c r="AF23" s="17"/>
      <c r="AG23" s="17"/>
      <c r="AH23" s="12" t="e">
        <f t="shared" si="13"/>
        <v>#DIV/0!</v>
      </c>
      <c r="AI23" s="13" cm="1">
        <f t="array" ref="AI23">_xlfn.IFS(AD23&gt;0,((AD23/(P23))),AD23=0,0)</f>
        <v>0</v>
      </c>
      <c r="AJ23" s="13" cm="1">
        <f t="array" ref="AJ23">_xlfn.IFS(AE23&gt;0,((AE23/(R23))),AE23=0,0)</f>
        <v>0</v>
      </c>
      <c r="AK23" s="13" cm="1">
        <f t="array" ref="AK23">_xlfn.IFS(AF23&gt;0,((AF23/(V23))),AF23=0,0)</f>
        <v>0</v>
      </c>
      <c r="AL23" s="13" cm="1">
        <f t="array" ref="AL23">_xlfn.IFS(AG23&gt;0,((AG23/(X23))),AG23=0,0)</f>
        <v>0</v>
      </c>
      <c r="AM23" s="14" t="e">
        <f t="shared" si="14"/>
        <v>#DIV/0!</v>
      </c>
      <c r="BI23" t="str" cm="1">
        <f t="array" ref="BI23">_xlfn.IFS(K23&lt;List!$K$3,"old",K23&gt;=List!$K$3,"new")</f>
        <v>old</v>
      </c>
      <c r="BJ23">
        <f>_xlfn.IFNA(VLOOKUP(O23,List!$A$2:$B$18,2,FALSE),0)</f>
        <v>0</v>
      </c>
      <c r="BK23">
        <f>_xlfn.IFNA(VLOOKUP(Q23,List!$A$2:$B$18,2,FALSE),0)</f>
        <v>0</v>
      </c>
      <c r="BL23">
        <f>_xlfn.IFNA(VLOOKUP(U23,List!$A$2:$B$18,2,FALSE),0)</f>
        <v>0</v>
      </c>
      <c r="BM23">
        <f>_xlfn.IFNA(VLOOKUP(W23,List!$A$2:$B$18,2,FALSE),0)</f>
        <v>0</v>
      </c>
      <c r="BN23">
        <f>_xlfn.IFNA(VLOOKUP(AA23,List!$A$2:$B$18,2,FALSE),0)</f>
        <v>0</v>
      </c>
      <c r="BO23">
        <f>COUNTIFS(AW23:AY23,"yes")+COUNTIFS(AW23:AY23,"Not Needed - Recertification")+(COUNTIFS(BY23,"yes"))+Tabulation[[#This Row],[Leak Tight Exempt]]</f>
        <v>0</v>
      </c>
      <c r="BP23" t="str">
        <f>IF(OR(AND(L23=List!$U$2,BO23=3),AND(L23=List!$U$3,BO23=3)),"Yes","Ineligible or Missing Data")</f>
        <v>Ineligible or Missing Data</v>
      </c>
      <c r="BQ23">
        <f t="shared" si="15"/>
        <v>1</v>
      </c>
      <c r="BR23">
        <f>_xlfn.IFNA(VLOOKUP(BA23,List!$H$2:$I$10,2,FALSE),0)</f>
        <v>0</v>
      </c>
      <c r="BS23">
        <f t="shared" si="16"/>
        <v>0</v>
      </c>
      <c r="BT23">
        <f t="shared" si="17"/>
        <v>1</v>
      </c>
      <c r="BU23">
        <f t="shared" si="18"/>
        <v>0</v>
      </c>
      <c r="BV23">
        <f>_xlfn.IFNA(VLOOKUP(AZ23,List!$R$2:$S$6,2,FALSE),0)</f>
        <v>0</v>
      </c>
      <c r="BW23" t="b">
        <f t="shared" si="2"/>
        <v>0</v>
      </c>
      <c r="BX23">
        <f t="shared" si="19"/>
        <v>0</v>
      </c>
      <c r="BY23" t="b">
        <f t="shared" si="20"/>
        <v>0</v>
      </c>
      <c r="BZ23">
        <f t="shared" si="21"/>
        <v>1</v>
      </c>
      <c r="CA23" t="e" cm="1">
        <f t="array" ref="CA23">_xlfn.IFS(AH23&lt;List!$N$4,"Platinum",AH23&lt;List!$N$3,"Gold",AH23&lt;List!$N$2,"Silver",AH23&gt;List!$N$2,"Exceeds")</f>
        <v>#DIV/0!</v>
      </c>
      <c r="CB23" t="e" cm="1">
        <f t="array" ref="CB23">_xlfn.IFS(AM23&lt;List!$M$4,"Platinum",AM23&lt;List!$M$3,"Gold",AM23&lt;List!$M$2,"Silver",AM23&gt;List!$M$2,"Exceeds")</f>
        <v>#DIV/0!</v>
      </c>
      <c r="CC23" t="e" cm="1">
        <f t="array" ref="CC23">_xlfn.IFS(CB23="exceeds","Exceeds",CA23="exceeds","Exceeds",CB23="silver","Silver",CA23="silver","Silver",CB23="Gold","Gold",CA23="Gold","Gold",CB23="platinum","Platinum",CA23="platinum","Platinum")</f>
        <v>#DIV/0!</v>
      </c>
      <c r="CD23" t="e">
        <f>IF(AND(AND(BZ23&gt;=2),AND(AH23&lt;=List!$N$4),AND(AM23&lt;=List!$M$4)),"Certified","Exceeds")</f>
        <v>#DIV/0!</v>
      </c>
      <c r="CE23" t="e" cm="1">
        <f t="array" ref="CE23">_xlfn.IFS(BI23=List!$O$2,'SAMPLE-Entry-Sheet'!CC23,BI23=List!$O$3,'SAMPLE-Entry-Sheet'!CD23)</f>
        <v>#DIV/0!</v>
      </c>
    </row>
    <row r="24" spans="1:83" ht="30" customHeight="1">
      <c r="A24" t="str">
        <f t="shared" si="12"/>
        <v>Ineligible or missing inputs</v>
      </c>
      <c r="H24" s="15"/>
      <c r="I24" s="16"/>
      <c r="J24" s="16"/>
      <c r="K24" s="16"/>
      <c r="L24" s="16"/>
      <c r="P24" s="17"/>
      <c r="R24" s="17"/>
      <c r="U24" s="17"/>
      <c r="W24" s="17"/>
      <c r="AC24" s="17">
        <f>'SAMPLE-Load-Tally'!C24</f>
        <v>0</v>
      </c>
      <c r="AD24" s="17"/>
      <c r="AE24" s="17"/>
      <c r="AF24" s="17"/>
      <c r="AG24" s="17"/>
      <c r="AH24" s="12" t="e">
        <f t="shared" si="13"/>
        <v>#DIV/0!</v>
      </c>
      <c r="AI24" s="13" cm="1">
        <f t="array" ref="AI24">_xlfn.IFS(AD24&gt;0,((AD24/(P24))),AD24=0,0)</f>
        <v>0</v>
      </c>
      <c r="AJ24" s="13" cm="1">
        <f t="array" ref="AJ24">_xlfn.IFS(AE24&gt;0,((AE24/(R24))),AE24=0,0)</f>
        <v>0</v>
      </c>
      <c r="AK24" s="13" cm="1">
        <f t="array" ref="AK24">_xlfn.IFS(AF24&gt;0,((AF24/(V24))),AF24=0,0)</f>
        <v>0</v>
      </c>
      <c r="AL24" s="13" cm="1">
        <f t="array" ref="AL24">_xlfn.IFS(AG24&gt;0,((AG24/(X24))),AG24=0,0)</f>
        <v>0</v>
      </c>
      <c r="AM24" s="14" t="e">
        <f t="shared" si="14"/>
        <v>#DIV/0!</v>
      </c>
      <c r="BI24" t="str" cm="1">
        <f t="array" ref="BI24">_xlfn.IFS(K24&lt;List!$K$3,"old",K24&gt;=List!$K$3,"new")</f>
        <v>old</v>
      </c>
      <c r="BJ24">
        <f>_xlfn.IFNA(VLOOKUP(O24,List!$A$2:$B$18,2,FALSE),0)</f>
        <v>0</v>
      </c>
      <c r="BK24">
        <f>_xlfn.IFNA(VLOOKUP(Q24,List!$A$2:$B$18,2,FALSE),0)</f>
        <v>0</v>
      </c>
      <c r="BL24">
        <f>_xlfn.IFNA(VLOOKUP(U24,List!$A$2:$B$18,2,FALSE),0)</f>
        <v>0</v>
      </c>
      <c r="BM24">
        <f>_xlfn.IFNA(VLOOKUP(W24,List!$A$2:$B$18,2,FALSE),0)</f>
        <v>0</v>
      </c>
      <c r="BN24">
        <f>_xlfn.IFNA(VLOOKUP(AA24,List!$A$2:$B$18,2,FALSE),0)</f>
        <v>0</v>
      </c>
      <c r="BO24">
        <f>COUNTIFS(AW24:AY24,"yes")+COUNTIFS(AW24:AY24,"Not Needed - Recertification")+(COUNTIFS(BY24,"yes"))+Tabulation[[#This Row],[Leak Tight Exempt]]</f>
        <v>0</v>
      </c>
      <c r="BP24" t="str">
        <f>IF(OR(AND(L24=List!$U$2,BO24=3),AND(L24=List!$U$3,BO24=3)),"Yes","Ineligible or Missing Data")</f>
        <v>Ineligible or Missing Data</v>
      </c>
      <c r="BQ24">
        <f t="shared" si="15"/>
        <v>1</v>
      </c>
      <c r="BR24">
        <f>_xlfn.IFNA(VLOOKUP(BA24,List!$H$2:$I$10,2,FALSE),0)</f>
        <v>0</v>
      </c>
      <c r="BS24">
        <f t="shared" si="16"/>
        <v>0</v>
      </c>
      <c r="BT24">
        <f t="shared" si="17"/>
        <v>1</v>
      </c>
      <c r="BU24">
        <f t="shared" si="18"/>
        <v>0</v>
      </c>
      <c r="BV24">
        <f>_xlfn.IFNA(VLOOKUP(AZ24,List!$R$2:$S$6,2,FALSE),0)</f>
        <v>0</v>
      </c>
      <c r="BW24" t="b">
        <f t="shared" si="2"/>
        <v>0</v>
      </c>
      <c r="BX24">
        <f t="shared" si="19"/>
        <v>0</v>
      </c>
      <c r="BY24" t="b">
        <f t="shared" si="20"/>
        <v>0</v>
      </c>
      <c r="BZ24">
        <f t="shared" si="21"/>
        <v>1</v>
      </c>
      <c r="CA24" t="e" cm="1">
        <f t="array" ref="CA24">_xlfn.IFS(AH24&lt;List!$N$4,"Platinum",AH24&lt;List!$N$3,"Gold",AH24&lt;List!$N$2,"Silver",AH24&gt;List!$N$2,"Exceeds")</f>
        <v>#DIV/0!</v>
      </c>
      <c r="CB24" t="e" cm="1">
        <f t="array" ref="CB24">_xlfn.IFS(AM24&lt;List!$M$4,"Platinum",AM24&lt;List!$M$3,"Gold",AM24&lt;List!$M$2,"Silver",AM24&gt;List!$M$2,"Exceeds")</f>
        <v>#DIV/0!</v>
      </c>
      <c r="CC24" t="e" cm="1">
        <f t="array" ref="CC24">_xlfn.IFS(CB24="exceeds","Exceeds",CA24="exceeds","Exceeds",CB24="silver","Silver",CA24="silver","Silver",CB24="Gold","Gold",CA24="Gold","Gold",CB24="platinum","Platinum",CA24="platinum","Platinum")</f>
        <v>#DIV/0!</v>
      </c>
      <c r="CD24" t="e">
        <f>IF(AND(AND(BZ24&gt;=2),AND(AH24&lt;=List!$N$4),AND(AM24&lt;=List!$M$4)),"Certified","Exceeds")</f>
        <v>#DIV/0!</v>
      </c>
      <c r="CE24" t="e" cm="1">
        <f t="array" ref="CE24">_xlfn.IFS(BI24=List!$O$2,'SAMPLE-Entry-Sheet'!CC24,BI24=List!$O$3,'SAMPLE-Entry-Sheet'!CD24)</f>
        <v>#DIV/0!</v>
      </c>
    </row>
    <row r="25" spans="1:83" ht="30" customHeight="1">
      <c r="A25" t="str">
        <f t="shared" si="12"/>
        <v>Ineligible or missing inputs</v>
      </c>
      <c r="H25" s="15"/>
      <c r="I25" s="16"/>
      <c r="J25" s="16"/>
      <c r="K25" s="16"/>
      <c r="L25" s="16"/>
      <c r="P25" s="17"/>
      <c r="R25" s="17"/>
      <c r="U25" s="17"/>
      <c r="W25" s="17"/>
      <c r="AC25" s="17">
        <f>'SAMPLE-Load-Tally'!C25</f>
        <v>0</v>
      </c>
      <c r="AD25" s="17"/>
      <c r="AE25" s="17"/>
      <c r="AF25" s="17"/>
      <c r="AG25" s="17"/>
      <c r="AH25" s="12" t="e">
        <f t="shared" si="13"/>
        <v>#DIV/0!</v>
      </c>
      <c r="AI25" s="13" cm="1">
        <f t="array" ref="AI25">_xlfn.IFS(AD25&gt;0,((AD25/(P25))),AD25=0,0)</f>
        <v>0</v>
      </c>
      <c r="AJ25" s="13" cm="1">
        <f t="array" ref="AJ25">_xlfn.IFS(AE25&gt;0,((AE25/(R25))),AE25=0,0)</f>
        <v>0</v>
      </c>
      <c r="AK25" s="13" cm="1">
        <f t="array" ref="AK25">_xlfn.IFS(AF25&gt;0,((AF25/(V25))),AF25=0,0)</f>
        <v>0</v>
      </c>
      <c r="AL25" s="13" cm="1">
        <f t="array" ref="AL25">_xlfn.IFS(AG25&gt;0,((AG25/(X25))),AG25=0,0)</f>
        <v>0</v>
      </c>
      <c r="AM25" s="14" t="e">
        <f t="shared" si="14"/>
        <v>#DIV/0!</v>
      </c>
      <c r="BI25" t="str" cm="1">
        <f t="array" ref="BI25">_xlfn.IFS(K25&lt;List!$K$3,"old",K25&gt;=List!$K$3,"new")</f>
        <v>old</v>
      </c>
      <c r="BJ25">
        <f>_xlfn.IFNA(VLOOKUP(O25,List!$A$2:$B$18,2,FALSE),0)</f>
        <v>0</v>
      </c>
      <c r="BK25">
        <f>_xlfn.IFNA(VLOOKUP(Q25,List!$A$2:$B$18,2,FALSE),0)</f>
        <v>0</v>
      </c>
      <c r="BL25">
        <f>_xlfn.IFNA(VLOOKUP(U25,List!$A$2:$B$18,2,FALSE),0)</f>
        <v>0</v>
      </c>
      <c r="BM25">
        <f>_xlfn.IFNA(VLOOKUP(W25,List!$A$2:$B$18,2,FALSE),0)</f>
        <v>0</v>
      </c>
      <c r="BN25">
        <f>_xlfn.IFNA(VLOOKUP(AA25,List!$A$2:$B$18,2,FALSE),0)</f>
        <v>0</v>
      </c>
      <c r="BO25">
        <f>COUNTIFS(AW25:AY25,"yes")+COUNTIFS(AW25:AY25,"Not Needed - Recertification")+(COUNTIFS(BY25,"yes"))+Tabulation[[#This Row],[Leak Tight Exempt]]</f>
        <v>0</v>
      </c>
      <c r="BP25" t="str">
        <f>IF(OR(AND(L25=List!$U$2,BO25=3),AND(L25=List!$U$3,BO25=3)),"Yes","Ineligible or Missing Data")</f>
        <v>Ineligible or Missing Data</v>
      </c>
      <c r="BQ25">
        <f t="shared" si="15"/>
        <v>1</v>
      </c>
      <c r="BR25">
        <f>_xlfn.IFNA(VLOOKUP(BA25,List!$H$2:$I$10,2,FALSE),0)</f>
        <v>0</v>
      </c>
      <c r="BS25">
        <f t="shared" si="16"/>
        <v>0</v>
      </c>
      <c r="BT25">
        <f t="shared" si="17"/>
        <v>1</v>
      </c>
      <c r="BU25">
        <f t="shared" si="18"/>
        <v>0</v>
      </c>
      <c r="BV25">
        <f>_xlfn.IFNA(VLOOKUP(AZ25,List!$R$2:$S$6,2,FALSE),0)</f>
        <v>0</v>
      </c>
      <c r="BW25" t="b">
        <f t="shared" si="2"/>
        <v>0</v>
      </c>
      <c r="BX25">
        <f t="shared" si="19"/>
        <v>0</v>
      </c>
      <c r="BY25" t="b">
        <f t="shared" si="20"/>
        <v>0</v>
      </c>
      <c r="BZ25">
        <f t="shared" si="21"/>
        <v>1</v>
      </c>
      <c r="CA25" t="e" cm="1">
        <f t="array" ref="CA25">_xlfn.IFS(AH25&lt;List!$N$4,"Platinum",AH25&lt;List!$N$3,"Gold",AH25&lt;List!$N$2,"Silver",AH25&gt;List!$N$2,"Exceeds")</f>
        <v>#DIV/0!</v>
      </c>
      <c r="CB25" t="e" cm="1">
        <f t="array" ref="CB25">_xlfn.IFS(AM25&lt;List!$M$4,"Platinum",AM25&lt;List!$M$3,"Gold",AM25&lt;List!$M$2,"Silver",AM25&gt;List!$M$2,"Exceeds")</f>
        <v>#DIV/0!</v>
      </c>
      <c r="CC25" t="e" cm="1">
        <f t="array" ref="CC25">_xlfn.IFS(CB25="exceeds","Exceeds",CA25="exceeds","Exceeds",CB25="silver","Silver",CA25="silver","Silver",CB25="Gold","Gold",CA25="Gold","Gold",CB25="platinum","Platinum",CA25="platinum","Platinum")</f>
        <v>#DIV/0!</v>
      </c>
      <c r="CD25" t="e">
        <f>IF(AND(AND(BZ25&gt;=2),AND(AH25&lt;=List!$N$4),AND(AM25&lt;=List!$M$4)),"Certified","Exceeds")</f>
        <v>#DIV/0!</v>
      </c>
      <c r="CE25" t="e" cm="1">
        <f t="array" ref="CE25">_xlfn.IFS(BI25=List!$O$2,'SAMPLE-Entry-Sheet'!CC25,BI25=List!$O$3,'SAMPLE-Entry-Sheet'!CD25)</f>
        <v>#DIV/0!</v>
      </c>
    </row>
    <row r="26" spans="1:83" ht="30" customHeight="1">
      <c r="A26" t="str">
        <f t="shared" si="12"/>
        <v>Ineligible or missing inputs</v>
      </c>
      <c r="H26" s="15"/>
      <c r="I26" s="16"/>
      <c r="J26" s="16"/>
      <c r="K26" s="16"/>
      <c r="L26" s="16"/>
      <c r="P26" s="17"/>
      <c r="R26" s="17"/>
      <c r="U26" s="17"/>
      <c r="W26" s="17"/>
      <c r="AC26" s="17">
        <f>'SAMPLE-Load-Tally'!C26</f>
        <v>0</v>
      </c>
      <c r="AD26" s="17"/>
      <c r="AE26" s="17"/>
      <c r="AF26" s="17"/>
      <c r="AG26" s="17"/>
      <c r="AH26" s="12" t="e">
        <f t="shared" si="13"/>
        <v>#DIV/0!</v>
      </c>
      <c r="AI26" s="13" cm="1">
        <f t="array" ref="AI26">_xlfn.IFS(AD26&gt;0,((AD26/(P26))),AD26=0,0)</f>
        <v>0</v>
      </c>
      <c r="AJ26" s="13" cm="1">
        <f t="array" ref="AJ26">_xlfn.IFS(AE26&gt;0,((AE26/(R26))),AE26=0,0)</f>
        <v>0</v>
      </c>
      <c r="AK26" s="13" cm="1">
        <f t="array" ref="AK26">_xlfn.IFS(AF26&gt;0,((AF26/(V26))),AF26=0,0)</f>
        <v>0</v>
      </c>
      <c r="AL26" s="13" cm="1">
        <f t="array" ref="AL26">_xlfn.IFS(AG26&gt;0,((AG26/(X26))),AG26=0,0)</f>
        <v>0</v>
      </c>
      <c r="AM26" s="14" t="e">
        <f t="shared" si="14"/>
        <v>#DIV/0!</v>
      </c>
      <c r="BI26" t="str" cm="1">
        <f t="array" ref="BI26">_xlfn.IFS(K26&lt;List!$K$3,"old",K26&gt;=List!$K$3,"new")</f>
        <v>old</v>
      </c>
      <c r="BJ26">
        <f>_xlfn.IFNA(VLOOKUP(O26,List!$A$2:$B$18,2,FALSE),0)</f>
        <v>0</v>
      </c>
      <c r="BK26">
        <f>_xlfn.IFNA(VLOOKUP(Q26,List!$A$2:$B$18,2,FALSE),0)</f>
        <v>0</v>
      </c>
      <c r="BL26">
        <f>_xlfn.IFNA(VLOOKUP(U26,List!$A$2:$B$18,2,FALSE),0)</f>
        <v>0</v>
      </c>
      <c r="BM26">
        <f>_xlfn.IFNA(VLOOKUP(W26,List!$A$2:$B$18,2,FALSE),0)</f>
        <v>0</v>
      </c>
      <c r="BN26">
        <f>_xlfn.IFNA(VLOOKUP(AA26,List!$A$2:$B$18,2,FALSE),0)</f>
        <v>0</v>
      </c>
      <c r="BO26">
        <f>COUNTIFS(AW26:AY26,"yes")+COUNTIFS(AW26:AY26,"Not Needed - Recertification")+(COUNTIFS(BY26,"yes"))+Tabulation[[#This Row],[Leak Tight Exempt]]</f>
        <v>0</v>
      </c>
      <c r="BP26" t="str">
        <f>IF(OR(AND(L26=List!$U$2,BO26=3),AND(L26=List!$U$3,BO26=3)),"Yes","Ineligible or Missing Data")</f>
        <v>Ineligible or Missing Data</v>
      </c>
      <c r="BQ26">
        <f t="shared" si="15"/>
        <v>1</v>
      </c>
      <c r="BR26">
        <f>_xlfn.IFNA(VLOOKUP(BA26,List!$H$2:$I$10,2,FALSE),0)</f>
        <v>0</v>
      </c>
      <c r="BS26">
        <f t="shared" si="16"/>
        <v>0</v>
      </c>
      <c r="BT26">
        <f t="shared" si="17"/>
        <v>1</v>
      </c>
      <c r="BU26">
        <f t="shared" si="18"/>
        <v>0</v>
      </c>
      <c r="BV26">
        <f>_xlfn.IFNA(VLOOKUP(AZ26,List!$R$2:$S$6,2,FALSE),0)</f>
        <v>0</v>
      </c>
      <c r="BW26" t="b">
        <f t="shared" si="2"/>
        <v>0</v>
      </c>
      <c r="BX26">
        <f t="shared" si="19"/>
        <v>0</v>
      </c>
      <c r="BY26" t="b">
        <f t="shared" si="20"/>
        <v>0</v>
      </c>
      <c r="BZ26">
        <f t="shared" si="21"/>
        <v>1</v>
      </c>
      <c r="CA26" t="e" cm="1">
        <f t="array" ref="CA26">_xlfn.IFS(AH26&lt;List!$N$4,"Platinum",AH26&lt;List!$N$3,"Gold",AH26&lt;List!$N$2,"Silver",AH26&gt;List!$N$2,"Exceeds")</f>
        <v>#DIV/0!</v>
      </c>
      <c r="CB26" t="e" cm="1">
        <f t="array" ref="CB26">_xlfn.IFS(AM26&lt;List!$M$4,"Platinum",AM26&lt;List!$M$3,"Gold",AM26&lt;List!$M$2,"Silver",AM26&gt;List!$M$2,"Exceeds")</f>
        <v>#DIV/0!</v>
      </c>
      <c r="CC26" t="e" cm="1">
        <f t="array" ref="CC26">_xlfn.IFS(CB26="exceeds","Exceeds",CA26="exceeds","Exceeds",CB26="silver","Silver",CA26="silver","Silver",CB26="Gold","Gold",CA26="Gold","Gold",CB26="platinum","Platinum",CA26="platinum","Platinum")</f>
        <v>#DIV/0!</v>
      </c>
      <c r="CD26" t="e">
        <f>IF(AND(AND(BZ26&gt;=2),AND(AH26&lt;=List!$N$4),AND(AM26&lt;=List!$M$4)),"Certified","Exceeds")</f>
        <v>#DIV/0!</v>
      </c>
      <c r="CE26" t="e" cm="1">
        <f t="array" ref="CE26">_xlfn.IFS(BI26=List!$O$2,'SAMPLE-Entry-Sheet'!CC26,BI26=List!$O$3,'SAMPLE-Entry-Sheet'!CD26)</f>
        <v>#DIV/0!</v>
      </c>
    </row>
    <row r="27" spans="1:83" ht="30" customHeight="1">
      <c r="A27" t="str">
        <f t="shared" si="12"/>
        <v>Ineligible or missing inputs</v>
      </c>
      <c r="H27" s="15"/>
      <c r="I27" s="16"/>
      <c r="J27" s="16"/>
      <c r="K27" s="16"/>
      <c r="L27" s="16"/>
      <c r="P27" s="17"/>
      <c r="R27" s="17"/>
      <c r="U27" s="17"/>
      <c r="W27" s="17"/>
      <c r="AC27" s="17">
        <f>'SAMPLE-Load-Tally'!C27</f>
        <v>0</v>
      </c>
      <c r="AD27" s="17"/>
      <c r="AE27" s="17"/>
      <c r="AF27" s="17"/>
      <c r="AG27" s="17"/>
      <c r="AH27" s="12" t="e">
        <f t="shared" si="13"/>
        <v>#DIV/0!</v>
      </c>
      <c r="AI27" s="13" cm="1">
        <f t="array" ref="AI27">_xlfn.IFS(AD27&gt;0,((AD27/(P27))),AD27=0,0)</f>
        <v>0</v>
      </c>
      <c r="AJ27" s="13" cm="1">
        <f t="array" ref="AJ27">_xlfn.IFS(AE27&gt;0,((AE27/(R27))),AE27=0,0)</f>
        <v>0</v>
      </c>
      <c r="AK27" s="13" cm="1">
        <f t="array" ref="AK27">_xlfn.IFS(AF27&gt;0,((AF27/(V27))),AF27=0,0)</f>
        <v>0</v>
      </c>
      <c r="AL27" s="13" cm="1">
        <f t="array" ref="AL27">_xlfn.IFS(AG27&gt;0,((AG27/(X27))),AG27=0,0)</f>
        <v>0</v>
      </c>
      <c r="AM27" s="14" t="e">
        <f t="shared" si="14"/>
        <v>#DIV/0!</v>
      </c>
      <c r="BI27" t="str" cm="1">
        <f t="array" ref="BI27">_xlfn.IFS(K27&lt;List!$K$3,"old",K27&gt;=List!$K$3,"new")</f>
        <v>old</v>
      </c>
      <c r="BJ27">
        <f>_xlfn.IFNA(VLOOKUP(O27,List!$A$2:$B$18,2,FALSE),0)</f>
        <v>0</v>
      </c>
      <c r="BK27">
        <f>_xlfn.IFNA(VLOOKUP(Q27,List!$A$2:$B$18,2,FALSE),0)</f>
        <v>0</v>
      </c>
      <c r="BL27">
        <f>_xlfn.IFNA(VLOOKUP(U27,List!$A$2:$B$18,2,FALSE),0)</f>
        <v>0</v>
      </c>
      <c r="BM27">
        <f>_xlfn.IFNA(VLOOKUP(W27,List!$A$2:$B$18,2,FALSE),0)</f>
        <v>0</v>
      </c>
      <c r="BN27">
        <f>_xlfn.IFNA(VLOOKUP(AA27,List!$A$2:$B$18,2,FALSE),0)</f>
        <v>0</v>
      </c>
      <c r="BO27">
        <f>COUNTIFS(AW27:AY27,"yes")+COUNTIFS(AW27:AY27,"Not Needed - Recertification")+(COUNTIFS(BY27,"yes"))+Tabulation[[#This Row],[Leak Tight Exempt]]</f>
        <v>0</v>
      </c>
      <c r="BP27" t="str">
        <f>IF(OR(AND(L27=List!$U$2,BO27=3),AND(L27=List!$U$3,BO27=3)),"Yes","Ineligible or Missing Data")</f>
        <v>Ineligible or Missing Data</v>
      </c>
      <c r="BQ27">
        <f t="shared" si="15"/>
        <v>1</v>
      </c>
      <c r="BR27">
        <f>_xlfn.IFNA(VLOOKUP(BA27,List!$H$2:$I$10,2,FALSE),0)</f>
        <v>0</v>
      </c>
      <c r="BS27">
        <f t="shared" si="16"/>
        <v>0</v>
      </c>
      <c r="BT27">
        <f t="shared" si="17"/>
        <v>1</v>
      </c>
      <c r="BU27">
        <f t="shared" si="18"/>
        <v>0</v>
      </c>
      <c r="BV27">
        <f>_xlfn.IFNA(VLOOKUP(AZ27,List!$R$2:$S$6,2,FALSE),0)</f>
        <v>0</v>
      </c>
      <c r="BW27" t="b">
        <f t="shared" si="2"/>
        <v>0</v>
      </c>
      <c r="BX27">
        <f t="shared" si="19"/>
        <v>0</v>
      </c>
      <c r="BY27" t="b">
        <f t="shared" si="20"/>
        <v>0</v>
      </c>
      <c r="BZ27">
        <f t="shared" si="21"/>
        <v>1</v>
      </c>
      <c r="CA27" t="e" cm="1">
        <f t="array" ref="CA27">_xlfn.IFS(AH27&lt;List!$N$4,"Platinum",AH27&lt;List!$N$3,"Gold",AH27&lt;List!$N$2,"Silver",AH27&gt;List!$N$2,"Exceeds")</f>
        <v>#DIV/0!</v>
      </c>
      <c r="CB27" t="e" cm="1">
        <f t="array" ref="CB27">_xlfn.IFS(AM27&lt;List!$M$4,"Platinum",AM27&lt;List!$M$3,"Gold",AM27&lt;List!$M$2,"Silver",AM27&gt;List!$M$2,"Exceeds")</f>
        <v>#DIV/0!</v>
      </c>
      <c r="CC27" t="e" cm="1">
        <f t="array" ref="CC27">_xlfn.IFS(CB27="exceeds","Exceeds",CA27="exceeds","Exceeds",CB27="silver","Silver",CA27="silver","Silver",CB27="Gold","Gold",CA27="Gold","Gold",CB27="platinum","Platinum",CA27="platinum","Platinum")</f>
        <v>#DIV/0!</v>
      </c>
      <c r="CD27" t="e">
        <f>IF(AND(AND(BZ27&gt;=2),AND(AH27&lt;=List!$N$4),AND(AM27&lt;=List!$M$4)),"Certified","Exceeds")</f>
        <v>#DIV/0!</v>
      </c>
      <c r="CE27" t="e" cm="1">
        <f t="array" ref="CE27">_xlfn.IFS(BI27=List!$O$2,'SAMPLE-Entry-Sheet'!CC27,BI27=List!$O$3,'SAMPLE-Entry-Sheet'!CD27)</f>
        <v>#DIV/0!</v>
      </c>
    </row>
    <row r="28" spans="1:83" ht="30" customHeight="1">
      <c r="A28" t="str">
        <f t="shared" si="12"/>
        <v>Ineligible or missing inputs</v>
      </c>
      <c r="H28" s="15"/>
      <c r="I28" s="16"/>
      <c r="J28" s="16"/>
      <c r="K28" s="16"/>
      <c r="L28" s="16"/>
      <c r="P28" s="17"/>
      <c r="R28" s="17"/>
      <c r="U28" s="17"/>
      <c r="W28" s="17"/>
      <c r="AC28" s="17">
        <f>'SAMPLE-Load-Tally'!C28</f>
        <v>0</v>
      </c>
      <c r="AD28" s="17"/>
      <c r="AE28" s="17"/>
      <c r="AF28" s="17"/>
      <c r="AG28" s="17"/>
      <c r="AH28" s="12" t="e">
        <f t="shared" si="13"/>
        <v>#DIV/0!</v>
      </c>
      <c r="AI28" s="13" cm="1">
        <f t="array" ref="AI28">_xlfn.IFS(AD28&gt;0,((AD28/(P28))),AD28=0,0)</f>
        <v>0</v>
      </c>
      <c r="AJ28" s="13" cm="1">
        <f t="array" ref="AJ28">_xlfn.IFS(AE28&gt;0,((AE28/(R28))),AE28=0,0)</f>
        <v>0</v>
      </c>
      <c r="AK28" s="13" cm="1">
        <f t="array" ref="AK28">_xlfn.IFS(AF28&gt;0,((AF28/(V28))),AF28=0,0)</f>
        <v>0</v>
      </c>
      <c r="AL28" s="13" cm="1">
        <f t="array" ref="AL28">_xlfn.IFS(AG28&gt;0,((AG28/(X28))),AG28=0,0)</f>
        <v>0</v>
      </c>
      <c r="AM28" s="14" t="e">
        <f t="shared" si="14"/>
        <v>#DIV/0!</v>
      </c>
      <c r="BI28" t="str" cm="1">
        <f t="array" ref="BI28">_xlfn.IFS(K28&lt;List!$K$3,"old",K28&gt;=List!$K$3,"new")</f>
        <v>old</v>
      </c>
      <c r="BJ28">
        <f>_xlfn.IFNA(VLOOKUP(O28,List!$A$2:$B$18,2,FALSE),0)</f>
        <v>0</v>
      </c>
      <c r="BK28">
        <f>_xlfn.IFNA(VLOOKUP(Q28,List!$A$2:$B$18,2,FALSE),0)</f>
        <v>0</v>
      </c>
      <c r="BL28">
        <f>_xlfn.IFNA(VLOOKUP(U28,List!$A$2:$B$18,2,FALSE),0)</f>
        <v>0</v>
      </c>
      <c r="BM28">
        <f>_xlfn.IFNA(VLOOKUP(W28,List!$A$2:$B$18,2,FALSE),0)</f>
        <v>0</v>
      </c>
      <c r="BN28">
        <f>_xlfn.IFNA(VLOOKUP(AA28,List!$A$2:$B$18,2,FALSE),0)</f>
        <v>0</v>
      </c>
      <c r="BO28">
        <f>COUNTIFS(AW28:AY28,"yes")+COUNTIFS(AW28:AY28,"Not Needed - Recertification")+(COUNTIFS(BY28,"yes"))+Tabulation[[#This Row],[Leak Tight Exempt]]</f>
        <v>0</v>
      </c>
      <c r="BP28" t="str">
        <f>IF(OR(AND(L28=List!$U$2,BO28=3),AND(L28=List!$U$3,BO28=3)),"Yes","Ineligible or Missing Data")</f>
        <v>Ineligible or Missing Data</v>
      </c>
      <c r="BQ28">
        <f t="shared" si="15"/>
        <v>1</v>
      </c>
      <c r="BR28">
        <f>_xlfn.IFNA(VLOOKUP(BA28,List!$H$2:$I$10,2,FALSE),0)</f>
        <v>0</v>
      </c>
      <c r="BS28">
        <f t="shared" si="16"/>
        <v>0</v>
      </c>
      <c r="BT28">
        <f t="shared" si="17"/>
        <v>1</v>
      </c>
      <c r="BU28">
        <f t="shared" si="18"/>
        <v>0</v>
      </c>
      <c r="BV28">
        <f>_xlfn.IFNA(VLOOKUP(AZ28,List!$R$2:$S$6,2,FALSE),0)</f>
        <v>0</v>
      </c>
      <c r="BW28" t="b">
        <f t="shared" si="2"/>
        <v>0</v>
      </c>
      <c r="BX28">
        <f t="shared" si="19"/>
        <v>0</v>
      </c>
      <c r="BY28" t="b">
        <f t="shared" si="20"/>
        <v>0</v>
      </c>
      <c r="BZ28">
        <f t="shared" si="21"/>
        <v>1</v>
      </c>
      <c r="CA28" t="e" cm="1">
        <f t="array" ref="CA28">_xlfn.IFS(AH28&lt;List!$N$4,"Platinum",AH28&lt;List!$N$3,"Gold",AH28&lt;List!$N$2,"Silver",AH28&gt;List!$N$2,"Exceeds")</f>
        <v>#DIV/0!</v>
      </c>
      <c r="CB28" t="e" cm="1">
        <f t="array" ref="CB28">_xlfn.IFS(AM28&lt;List!$M$4,"Platinum",AM28&lt;List!$M$3,"Gold",AM28&lt;List!$M$2,"Silver",AM28&gt;List!$M$2,"Exceeds")</f>
        <v>#DIV/0!</v>
      </c>
      <c r="CC28" t="e" cm="1">
        <f t="array" ref="CC28">_xlfn.IFS(CB28="exceeds","Exceeds",CA28="exceeds","Exceeds",CB28="silver","Silver",CA28="silver","Silver",CB28="Gold","Gold",CA28="Gold","Gold",CB28="platinum","Platinum",CA28="platinum","Platinum")</f>
        <v>#DIV/0!</v>
      </c>
      <c r="CD28" t="e">
        <f>IF(AND(AND(BZ28&gt;=2),AND(AH28&lt;=List!$N$4),AND(AM28&lt;=List!$M$4)),"Certified","Exceeds")</f>
        <v>#DIV/0!</v>
      </c>
      <c r="CE28" t="e" cm="1">
        <f t="array" ref="CE28">_xlfn.IFS(BI28=List!$O$2,'SAMPLE-Entry-Sheet'!CC28,BI28=List!$O$3,'SAMPLE-Entry-Sheet'!CD28)</f>
        <v>#DIV/0!</v>
      </c>
    </row>
    <row r="29" spans="1:83" ht="30" customHeight="1">
      <c r="A29" t="str">
        <f t="shared" si="12"/>
        <v>Ineligible or missing inputs</v>
      </c>
      <c r="H29" s="15"/>
      <c r="I29" s="16"/>
      <c r="J29" s="16"/>
      <c r="K29" s="16"/>
      <c r="L29" s="16"/>
      <c r="P29" s="17"/>
      <c r="R29" s="17"/>
      <c r="U29" s="17"/>
      <c r="W29" s="17"/>
      <c r="AC29" s="17">
        <f>'SAMPLE-Load-Tally'!C29</f>
        <v>0</v>
      </c>
      <c r="AD29" s="17"/>
      <c r="AE29" s="17"/>
      <c r="AF29" s="17"/>
      <c r="AG29" s="17"/>
      <c r="AH29" s="12" t="e">
        <f t="shared" si="13"/>
        <v>#DIV/0!</v>
      </c>
      <c r="AI29" s="13" cm="1">
        <f t="array" ref="AI29">_xlfn.IFS(AD29&gt;0,((AD29/(P29))),AD29=0,0)</f>
        <v>0</v>
      </c>
      <c r="AJ29" s="13" cm="1">
        <f t="array" ref="AJ29">_xlfn.IFS(AE29&gt;0,((AE29/(R29))),AE29=0,0)</f>
        <v>0</v>
      </c>
      <c r="AK29" s="13" cm="1">
        <f t="array" ref="AK29">_xlfn.IFS(AF29&gt;0,((AF29/(V29))),AF29=0,0)</f>
        <v>0</v>
      </c>
      <c r="AL29" s="13" cm="1">
        <f t="array" ref="AL29">_xlfn.IFS(AG29&gt;0,((AG29/(X29))),AG29=0,0)</f>
        <v>0</v>
      </c>
      <c r="AM29" s="14" t="e">
        <f t="shared" si="14"/>
        <v>#DIV/0!</v>
      </c>
      <c r="BI29" t="str" cm="1">
        <f t="array" ref="BI29">_xlfn.IFS(K29&lt;List!$K$3,"old",K29&gt;=List!$K$3,"new")</f>
        <v>old</v>
      </c>
      <c r="BJ29">
        <f>_xlfn.IFNA(VLOOKUP(O29,List!$A$2:$B$18,2,FALSE),0)</f>
        <v>0</v>
      </c>
      <c r="BK29">
        <f>_xlfn.IFNA(VLOOKUP(Q29,List!$A$2:$B$18,2,FALSE),0)</f>
        <v>0</v>
      </c>
      <c r="BL29">
        <f>_xlfn.IFNA(VLOOKUP(U29,List!$A$2:$B$18,2,FALSE),0)</f>
        <v>0</v>
      </c>
      <c r="BM29">
        <f>_xlfn.IFNA(VLOOKUP(W29,List!$A$2:$B$18,2,FALSE),0)</f>
        <v>0</v>
      </c>
      <c r="BN29">
        <f>_xlfn.IFNA(VLOOKUP(AA29,List!$A$2:$B$18,2,FALSE),0)</f>
        <v>0</v>
      </c>
      <c r="BO29">
        <f>COUNTIFS(AW29:AY29,"yes")+COUNTIFS(AW29:AY29,"Not Needed - Recertification")+(COUNTIFS(BY29,"yes"))+Tabulation[[#This Row],[Leak Tight Exempt]]</f>
        <v>0</v>
      </c>
      <c r="BP29" t="str">
        <f>IF(OR(AND(L29=List!$U$2,BO29=3),AND(L29=List!$U$3,BO29=3)),"Yes","Ineligible or Missing Data")</f>
        <v>Ineligible or Missing Data</v>
      </c>
      <c r="BQ29">
        <f t="shared" si="15"/>
        <v>1</v>
      </c>
      <c r="BR29">
        <f>_xlfn.IFNA(VLOOKUP(BA29,List!$H$2:$I$10,2,FALSE),0)</f>
        <v>0</v>
      </c>
      <c r="BS29">
        <f t="shared" si="16"/>
        <v>0</v>
      </c>
      <c r="BT29">
        <f t="shared" si="17"/>
        <v>1</v>
      </c>
      <c r="BU29">
        <f t="shared" si="18"/>
        <v>0</v>
      </c>
      <c r="BV29">
        <f>_xlfn.IFNA(VLOOKUP(AZ29,List!$R$2:$S$6,2,FALSE),0)</f>
        <v>0</v>
      </c>
      <c r="BW29" t="b">
        <f t="shared" si="2"/>
        <v>0</v>
      </c>
      <c r="BX29">
        <f t="shared" si="19"/>
        <v>0</v>
      </c>
      <c r="BY29" t="b">
        <f t="shared" si="20"/>
        <v>0</v>
      </c>
      <c r="BZ29">
        <f t="shared" si="21"/>
        <v>1</v>
      </c>
      <c r="CA29" t="e" cm="1">
        <f t="array" ref="CA29">_xlfn.IFS(AH29&lt;List!$N$4,"Platinum",AH29&lt;List!$N$3,"Gold",AH29&lt;List!$N$2,"Silver",AH29&gt;List!$N$2,"Exceeds")</f>
        <v>#DIV/0!</v>
      </c>
      <c r="CB29" t="e" cm="1">
        <f t="array" ref="CB29">_xlfn.IFS(AM29&lt;List!$M$4,"Platinum",AM29&lt;List!$M$3,"Gold",AM29&lt;List!$M$2,"Silver",AM29&gt;List!$M$2,"Exceeds")</f>
        <v>#DIV/0!</v>
      </c>
      <c r="CC29" t="e" cm="1">
        <f t="array" ref="CC29">_xlfn.IFS(CB29="exceeds","Exceeds",CA29="exceeds","Exceeds",CB29="silver","Silver",CA29="silver","Silver",CB29="Gold","Gold",CA29="Gold","Gold",CB29="platinum","Platinum",CA29="platinum","Platinum")</f>
        <v>#DIV/0!</v>
      </c>
      <c r="CD29" t="e">
        <f>IF(AND(AND(BZ29&gt;=2),AND(AH29&lt;=List!$N$4),AND(AM29&lt;=List!$M$4)),"Certified","Exceeds")</f>
        <v>#DIV/0!</v>
      </c>
      <c r="CE29" t="e" cm="1">
        <f t="array" ref="CE29">_xlfn.IFS(BI29=List!$O$2,'SAMPLE-Entry-Sheet'!CC29,BI29=List!$O$3,'SAMPLE-Entry-Sheet'!CD29)</f>
        <v>#DIV/0!</v>
      </c>
    </row>
    <row r="30" spans="1:83" ht="30" customHeight="1">
      <c r="A30" t="str">
        <f t="shared" si="12"/>
        <v>Ineligible or missing inputs</v>
      </c>
      <c r="H30" s="15"/>
      <c r="I30" s="16"/>
      <c r="J30" s="16"/>
      <c r="K30" s="16"/>
      <c r="L30" s="16"/>
      <c r="P30" s="17"/>
      <c r="R30" s="17"/>
      <c r="U30" s="17"/>
      <c r="W30" s="17"/>
      <c r="AC30" s="17">
        <f>'SAMPLE-Load-Tally'!C30</f>
        <v>0</v>
      </c>
      <c r="AD30" s="17"/>
      <c r="AE30" s="17"/>
      <c r="AF30" s="17"/>
      <c r="AG30" s="17"/>
      <c r="AH30" s="12" t="e">
        <f t="shared" si="13"/>
        <v>#DIV/0!</v>
      </c>
      <c r="AI30" s="13" cm="1">
        <f t="array" ref="AI30">_xlfn.IFS(AD30&gt;0,((AD30/(P30))),AD30=0,0)</f>
        <v>0</v>
      </c>
      <c r="AJ30" s="13" cm="1">
        <f t="array" ref="AJ30">_xlfn.IFS(AE30&gt;0,((AE30/(R30))),AE30=0,0)</f>
        <v>0</v>
      </c>
      <c r="AK30" s="13" cm="1">
        <f t="array" ref="AK30">_xlfn.IFS(AF30&gt;0,((AF30/(V30))),AF30=0,0)</f>
        <v>0</v>
      </c>
      <c r="AL30" s="13" cm="1">
        <f t="array" ref="AL30">_xlfn.IFS(AG30&gt;0,((AG30/(X30))),AG30=0,0)</f>
        <v>0</v>
      </c>
      <c r="AM30" s="14" t="e">
        <f t="shared" si="14"/>
        <v>#DIV/0!</v>
      </c>
      <c r="BI30" t="str" cm="1">
        <f t="array" ref="BI30">_xlfn.IFS(K30&lt;List!$K$3,"old",K30&gt;=List!$K$3,"new")</f>
        <v>old</v>
      </c>
      <c r="BJ30">
        <f>_xlfn.IFNA(VLOOKUP(O30,List!$A$2:$B$18,2,FALSE),0)</f>
        <v>0</v>
      </c>
      <c r="BK30">
        <f>_xlfn.IFNA(VLOOKUP(Q30,List!$A$2:$B$18,2,FALSE),0)</f>
        <v>0</v>
      </c>
      <c r="BL30">
        <f>_xlfn.IFNA(VLOOKUP(U30,List!$A$2:$B$18,2,FALSE),0)</f>
        <v>0</v>
      </c>
      <c r="BM30">
        <f>_xlfn.IFNA(VLOOKUP(W30,List!$A$2:$B$18,2,FALSE),0)</f>
        <v>0</v>
      </c>
      <c r="BN30">
        <f>_xlfn.IFNA(VLOOKUP(AA30,List!$A$2:$B$18,2,FALSE),0)</f>
        <v>0</v>
      </c>
      <c r="BO30">
        <f>COUNTIFS(AW30:AY30,"yes")+COUNTIFS(AW30:AY30,"Not Needed - Recertification")+(COUNTIFS(BY30,"yes"))+Tabulation[[#This Row],[Leak Tight Exempt]]</f>
        <v>0</v>
      </c>
      <c r="BP30" t="str">
        <f>IF(OR(AND(L30=List!$U$2,BO30=3),AND(L30=List!$U$3,BO30=3)),"Yes","Ineligible or Missing Data")</f>
        <v>Ineligible or Missing Data</v>
      </c>
      <c r="BQ30">
        <f t="shared" si="15"/>
        <v>1</v>
      </c>
      <c r="BR30">
        <f>_xlfn.IFNA(VLOOKUP(BA30,List!$H$2:$I$10,2,FALSE),0)</f>
        <v>0</v>
      </c>
      <c r="BS30">
        <f t="shared" si="16"/>
        <v>0</v>
      </c>
      <c r="BT30">
        <f t="shared" si="17"/>
        <v>1</v>
      </c>
      <c r="BU30">
        <f t="shared" si="18"/>
        <v>0</v>
      </c>
      <c r="BV30">
        <f>_xlfn.IFNA(VLOOKUP(AZ30,List!$R$2:$S$6,2,FALSE),0)</f>
        <v>0</v>
      </c>
      <c r="BW30" t="b">
        <f t="shared" si="2"/>
        <v>0</v>
      </c>
      <c r="BX30">
        <f t="shared" si="19"/>
        <v>0</v>
      </c>
      <c r="BY30" t="b">
        <f t="shared" si="20"/>
        <v>0</v>
      </c>
      <c r="BZ30">
        <f t="shared" si="21"/>
        <v>1</v>
      </c>
      <c r="CA30" t="e" cm="1">
        <f t="array" ref="CA30">_xlfn.IFS(AH30&lt;List!$N$4,"Platinum",AH30&lt;List!$N$3,"Gold",AH30&lt;List!$N$2,"Silver",AH30&gt;List!$N$2,"Exceeds")</f>
        <v>#DIV/0!</v>
      </c>
      <c r="CB30" t="e" cm="1">
        <f t="array" ref="CB30">_xlfn.IFS(AM30&lt;List!$M$4,"Platinum",AM30&lt;List!$M$3,"Gold",AM30&lt;List!$M$2,"Silver",AM30&gt;List!$M$2,"Exceeds")</f>
        <v>#DIV/0!</v>
      </c>
      <c r="CC30" t="e" cm="1">
        <f t="array" ref="CC30">_xlfn.IFS(CB30="exceeds","Exceeds",CA30="exceeds","Exceeds",CB30="silver","Silver",CA30="silver","Silver",CB30="Gold","Gold",CA30="Gold","Gold",CB30="platinum","Platinum",CA30="platinum","Platinum")</f>
        <v>#DIV/0!</v>
      </c>
      <c r="CD30" t="e">
        <f>IF(AND(AND(BZ30&gt;=2),AND(AH30&lt;=List!$N$4),AND(AM30&lt;=List!$M$4)),"Certified","Exceeds")</f>
        <v>#DIV/0!</v>
      </c>
      <c r="CE30" t="e" cm="1">
        <f t="array" ref="CE30">_xlfn.IFS(BI30=List!$O$2,'SAMPLE-Entry-Sheet'!CC30,BI30=List!$O$3,'SAMPLE-Entry-Sheet'!CD30)</f>
        <v>#DIV/0!</v>
      </c>
    </row>
    <row r="31" spans="1:83" ht="30" customHeight="1">
      <c r="A31" t="str">
        <f t="shared" si="12"/>
        <v>Ineligible or missing inputs</v>
      </c>
      <c r="H31" s="15"/>
      <c r="I31" s="16"/>
      <c r="J31" s="16"/>
      <c r="K31" s="16"/>
      <c r="L31" s="16"/>
      <c r="P31" s="17"/>
      <c r="R31" s="17"/>
      <c r="U31" s="17"/>
      <c r="W31" s="17"/>
      <c r="AC31" s="17">
        <f>'SAMPLE-Load-Tally'!C31</f>
        <v>0</v>
      </c>
      <c r="AD31" s="17"/>
      <c r="AE31" s="17"/>
      <c r="AF31" s="17"/>
      <c r="AG31" s="17"/>
      <c r="AH31" s="12" t="e">
        <f t="shared" si="13"/>
        <v>#DIV/0!</v>
      </c>
      <c r="AI31" s="13" cm="1">
        <f t="array" ref="AI31">_xlfn.IFS(AD31&gt;0,((AD31/(P31))),AD31=0,0)</f>
        <v>0</v>
      </c>
      <c r="AJ31" s="13" cm="1">
        <f t="array" ref="AJ31">_xlfn.IFS(AE31&gt;0,((AE31/(R31))),AE31=0,0)</f>
        <v>0</v>
      </c>
      <c r="AK31" s="13" cm="1">
        <f t="array" ref="AK31">_xlfn.IFS(AF31&gt;0,((AF31/(V31))),AF31=0,0)</f>
        <v>0</v>
      </c>
      <c r="AL31" s="13" cm="1">
        <f t="array" ref="AL31">_xlfn.IFS(AG31&gt;0,((AG31/(X31))),AG31=0,0)</f>
        <v>0</v>
      </c>
      <c r="AM31" s="14" t="e">
        <f t="shared" si="14"/>
        <v>#DIV/0!</v>
      </c>
      <c r="BI31" t="str" cm="1">
        <f t="array" ref="BI31">_xlfn.IFS(K31&lt;List!$K$3,"old",K31&gt;=List!$K$3,"new")</f>
        <v>old</v>
      </c>
      <c r="BJ31">
        <f>_xlfn.IFNA(VLOOKUP(O31,List!$A$2:$B$18,2,FALSE),0)</f>
        <v>0</v>
      </c>
      <c r="BK31">
        <f>_xlfn.IFNA(VLOOKUP(Q31,List!$A$2:$B$18,2,FALSE),0)</f>
        <v>0</v>
      </c>
      <c r="BL31">
        <f>_xlfn.IFNA(VLOOKUP(U31,List!$A$2:$B$18,2,FALSE),0)</f>
        <v>0</v>
      </c>
      <c r="BM31">
        <f>_xlfn.IFNA(VLOOKUP(W31,List!$A$2:$B$18,2,FALSE),0)</f>
        <v>0</v>
      </c>
      <c r="BN31">
        <f>_xlfn.IFNA(VLOOKUP(AA31,List!$A$2:$B$18,2,FALSE),0)</f>
        <v>0</v>
      </c>
      <c r="BO31">
        <f>COUNTIFS(AW31:AY31,"yes")+COUNTIFS(AW31:AY31,"Not Needed - Recertification")+(COUNTIFS(BY31,"yes"))+Tabulation[[#This Row],[Leak Tight Exempt]]</f>
        <v>0</v>
      </c>
      <c r="BP31" t="str">
        <f>IF(OR(AND(L31=List!$U$2,BO31=3),AND(L31=List!$U$3,BO31=3)),"Yes","Ineligible or Missing Data")</f>
        <v>Ineligible or Missing Data</v>
      </c>
      <c r="BQ31">
        <f t="shared" si="15"/>
        <v>1</v>
      </c>
      <c r="BR31">
        <f>_xlfn.IFNA(VLOOKUP(BA31,List!$H$2:$I$10,2,FALSE),0)</f>
        <v>0</v>
      </c>
      <c r="BS31">
        <f t="shared" si="16"/>
        <v>0</v>
      </c>
      <c r="BT31">
        <f t="shared" si="17"/>
        <v>1</v>
      </c>
      <c r="BU31">
        <f t="shared" si="18"/>
        <v>0</v>
      </c>
      <c r="BV31">
        <f>_xlfn.IFNA(VLOOKUP(AZ31,List!$R$2:$S$6,2,FALSE),0)</f>
        <v>0</v>
      </c>
      <c r="BW31" t="b">
        <f t="shared" si="2"/>
        <v>0</v>
      </c>
      <c r="BX31">
        <f t="shared" si="19"/>
        <v>0</v>
      </c>
      <c r="BY31" t="b">
        <f t="shared" si="20"/>
        <v>0</v>
      </c>
      <c r="BZ31">
        <f t="shared" si="21"/>
        <v>1</v>
      </c>
      <c r="CA31" t="e" cm="1">
        <f t="array" ref="CA31">_xlfn.IFS(AH31&lt;List!$N$4,"Platinum",AH31&lt;List!$N$3,"Gold",AH31&lt;List!$N$2,"Silver",AH31&gt;List!$N$2,"Exceeds")</f>
        <v>#DIV/0!</v>
      </c>
      <c r="CB31" t="e" cm="1">
        <f t="array" ref="CB31">_xlfn.IFS(AM31&lt;List!$M$4,"Platinum",AM31&lt;List!$M$3,"Gold",AM31&lt;List!$M$2,"Silver",AM31&gt;List!$M$2,"Exceeds")</f>
        <v>#DIV/0!</v>
      </c>
      <c r="CC31" t="e" cm="1">
        <f t="array" ref="CC31">_xlfn.IFS(CB31="exceeds","Exceeds",CA31="exceeds","Exceeds",CB31="silver","Silver",CA31="silver","Silver",CB31="Gold","Gold",CA31="Gold","Gold",CB31="platinum","Platinum",CA31="platinum","Platinum")</f>
        <v>#DIV/0!</v>
      </c>
      <c r="CD31" t="e">
        <f>IF(AND(AND(BZ31&gt;=2),AND(AH31&lt;=List!$N$4),AND(AM31&lt;=List!$M$4)),"Certified","Exceeds")</f>
        <v>#DIV/0!</v>
      </c>
      <c r="CE31" t="e" cm="1">
        <f t="array" ref="CE31">_xlfn.IFS(BI31=List!$O$2,'SAMPLE-Entry-Sheet'!CC31,BI31=List!$O$3,'SAMPLE-Entry-Sheet'!CD31)</f>
        <v>#DIV/0!</v>
      </c>
    </row>
    <row r="32" spans="1:83" ht="30" customHeight="1">
      <c r="A32" t="str">
        <f t="shared" si="12"/>
        <v>Ineligible or missing inputs</v>
      </c>
      <c r="H32" s="15"/>
      <c r="I32" s="16"/>
      <c r="J32" s="16"/>
      <c r="K32" s="16"/>
      <c r="L32" s="16"/>
      <c r="P32" s="17"/>
      <c r="R32" s="17"/>
      <c r="U32" s="17"/>
      <c r="W32" s="17"/>
      <c r="AC32" s="17">
        <f>'SAMPLE-Load-Tally'!C32</f>
        <v>0</v>
      </c>
      <c r="AD32" s="17"/>
      <c r="AE32" s="17"/>
      <c r="AF32" s="17"/>
      <c r="AG32" s="17"/>
      <c r="AH32" s="12" t="e">
        <f t="shared" si="13"/>
        <v>#DIV/0!</v>
      </c>
      <c r="AI32" s="13" cm="1">
        <f t="array" ref="AI32">_xlfn.IFS(AD32&gt;0,((AD32/(P32))),AD32=0,0)</f>
        <v>0</v>
      </c>
      <c r="AJ32" s="13" cm="1">
        <f t="array" ref="AJ32">_xlfn.IFS(AE32&gt;0,((AE32/(R32))),AE32=0,0)</f>
        <v>0</v>
      </c>
      <c r="AK32" s="13" cm="1">
        <f t="array" ref="AK32">_xlfn.IFS(AF32&gt;0,((AF32/(V32))),AF32=0,0)</f>
        <v>0</v>
      </c>
      <c r="AL32" s="13" cm="1">
        <f t="array" ref="AL32">_xlfn.IFS(AG32&gt;0,((AG32/(X32))),AG32=0,0)</f>
        <v>0</v>
      </c>
      <c r="AM32" s="14" t="e">
        <f t="shared" si="14"/>
        <v>#DIV/0!</v>
      </c>
      <c r="BI32" t="str" cm="1">
        <f t="array" ref="BI32">_xlfn.IFS(K32&lt;List!$K$3,"old",K32&gt;=List!$K$3,"new")</f>
        <v>old</v>
      </c>
      <c r="BJ32">
        <f>_xlfn.IFNA(VLOOKUP(O32,List!$A$2:$B$18,2,FALSE),0)</f>
        <v>0</v>
      </c>
      <c r="BK32">
        <f>_xlfn.IFNA(VLOOKUP(Q32,List!$A$2:$B$18,2,FALSE),0)</f>
        <v>0</v>
      </c>
      <c r="BL32">
        <f>_xlfn.IFNA(VLOOKUP(U32,List!$A$2:$B$18,2,FALSE),0)</f>
        <v>0</v>
      </c>
      <c r="BM32">
        <f>_xlfn.IFNA(VLOOKUP(W32,List!$A$2:$B$18,2,FALSE),0)</f>
        <v>0</v>
      </c>
      <c r="BN32">
        <f>_xlfn.IFNA(VLOOKUP(AA32,List!$A$2:$B$18,2,FALSE),0)</f>
        <v>0</v>
      </c>
      <c r="BO32">
        <f>COUNTIFS(AW32:AY32,"yes")+COUNTIFS(AW32:AY32,"Not Needed - Recertification")+(COUNTIFS(BY32,"yes"))+Tabulation[[#This Row],[Leak Tight Exempt]]</f>
        <v>0</v>
      </c>
      <c r="BP32" t="str">
        <f>IF(OR(AND(L32=List!$U$2,BO32=3),AND(L32=List!$U$3,BO32=3)),"Yes","Ineligible or Missing Data")</f>
        <v>Ineligible or Missing Data</v>
      </c>
      <c r="BQ32">
        <f t="shared" si="15"/>
        <v>1</v>
      </c>
      <c r="BR32">
        <f>_xlfn.IFNA(VLOOKUP(BA32,List!$H$2:$I$10,2,FALSE),0)</f>
        <v>0</v>
      </c>
      <c r="BS32">
        <f t="shared" si="16"/>
        <v>0</v>
      </c>
      <c r="BT32">
        <f t="shared" si="17"/>
        <v>1</v>
      </c>
      <c r="BU32">
        <f t="shared" si="18"/>
        <v>0</v>
      </c>
      <c r="BV32">
        <f>_xlfn.IFNA(VLOOKUP(AZ32,List!$R$2:$S$6,2,FALSE),0)</f>
        <v>0</v>
      </c>
      <c r="BW32" t="b">
        <f t="shared" si="2"/>
        <v>0</v>
      </c>
      <c r="BX32">
        <f t="shared" si="19"/>
        <v>0</v>
      </c>
      <c r="BY32" t="b">
        <f t="shared" si="20"/>
        <v>0</v>
      </c>
      <c r="BZ32">
        <f t="shared" si="21"/>
        <v>1</v>
      </c>
      <c r="CA32" t="e" cm="1">
        <f t="array" ref="CA32">_xlfn.IFS(AH32&lt;List!$N$4,"Platinum",AH32&lt;List!$N$3,"Gold",AH32&lt;List!$N$2,"Silver",AH32&gt;List!$N$2,"Exceeds")</f>
        <v>#DIV/0!</v>
      </c>
      <c r="CB32" t="e" cm="1">
        <f t="array" ref="CB32">_xlfn.IFS(AM32&lt;List!$M$4,"Platinum",AM32&lt;List!$M$3,"Gold",AM32&lt;List!$M$2,"Silver",AM32&gt;List!$M$2,"Exceeds")</f>
        <v>#DIV/0!</v>
      </c>
      <c r="CC32" t="e" cm="1">
        <f t="array" ref="CC32">_xlfn.IFS(CB32="exceeds","Exceeds",CA32="exceeds","Exceeds",CB32="silver","Silver",CA32="silver","Silver",CB32="Gold","Gold",CA32="Gold","Gold",CB32="platinum","Platinum",CA32="platinum","Platinum")</f>
        <v>#DIV/0!</v>
      </c>
      <c r="CD32" t="e">
        <f>IF(AND(AND(BZ32&gt;=2),AND(AH32&lt;=List!$N$4),AND(AM32&lt;=List!$M$4)),"Certified","Exceeds")</f>
        <v>#DIV/0!</v>
      </c>
      <c r="CE32" t="e" cm="1">
        <f t="array" ref="CE32">_xlfn.IFS(BI32=List!$O$2,'SAMPLE-Entry-Sheet'!CC32,BI32=List!$O$3,'SAMPLE-Entry-Sheet'!CD32)</f>
        <v>#DIV/0!</v>
      </c>
    </row>
    <row r="33" spans="1:83" ht="30" customHeight="1">
      <c r="A33" t="str">
        <f t="shared" si="12"/>
        <v>Ineligible or missing inputs</v>
      </c>
      <c r="H33" s="15"/>
      <c r="I33" s="16"/>
      <c r="J33" s="16"/>
      <c r="K33" s="16"/>
      <c r="L33" s="16"/>
      <c r="P33" s="17"/>
      <c r="R33" s="17"/>
      <c r="U33" s="17"/>
      <c r="W33" s="17"/>
      <c r="AC33" s="17">
        <f>'SAMPLE-Load-Tally'!C33</f>
        <v>0</v>
      </c>
      <c r="AD33" s="17"/>
      <c r="AE33" s="17"/>
      <c r="AF33" s="17"/>
      <c r="AG33" s="17"/>
      <c r="AH33" s="12" t="e">
        <f t="shared" si="13"/>
        <v>#DIV/0!</v>
      </c>
      <c r="AI33" s="13" cm="1">
        <f t="array" ref="AI33">_xlfn.IFS(AD33&gt;0,((AD33/(P33))),AD33=0,0)</f>
        <v>0</v>
      </c>
      <c r="AJ33" s="13" cm="1">
        <f t="array" ref="AJ33">_xlfn.IFS(AE33&gt;0,((AE33/(R33))),AE33=0,0)</f>
        <v>0</v>
      </c>
      <c r="AK33" s="13" cm="1">
        <f t="array" ref="AK33">_xlfn.IFS(AF33&gt;0,((AF33/(V33))),AF33=0,0)</f>
        <v>0</v>
      </c>
      <c r="AL33" s="13" cm="1">
        <f t="array" ref="AL33">_xlfn.IFS(AG33&gt;0,((AG33/(X33))),AG33=0,0)</f>
        <v>0</v>
      </c>
      <c r="AM33" s="14" t="e">
        <f t="shared" si="14"/>
        <v>#DIV/0!</v>
      </c>
      <c r="BI33" t="str" cm="1">
        <f t="array" ref="BI33">_xlfn.IFS(K33&lt;List!$K$3,"old",K33&gt;=List!$K$3,"new")</f>
        <v>old</v>
      </c>
      <c r="BJ33">
        <f>_xlfn.IFNA(VLOOKUP(O33,List!$A$2:$B$18,2,FALSE),0)</f>
        <v>0</v>
      </c>
      <c r="BK33">
        <f>_xlfn.IFNA(VLOOKUP(Q33,List!$A$2:$B$18,2,FALSE),0)</f>
        <v>0</v>
      </c>
      <c r="BL33">
        <f>_xlfn.IFNA(VLOOKUP(U33,List!$A$2:$B$18,2,FALSE),0)</f>
        <v>0</v>
      </c>
      <c r="BM33">
        <f>_xlfn.IFNA(VLOOKUP(W33,List!$A$2:$B$18,2,FALSE),0)</f>
        <v>0</v>
      </c>
      <c r="BN33">
        <f>_xlfn.IFNA(VLOOKUP(AA33,List!$A$2:$B$18,2,FALSE),0)</f>
        <v>0</v>
      </c>
      <c r="BO33">
        <f>COUNTIFS(AW33:AY33,"yes")+COUNTIFS(AW33:AY33,"Not Needed - Recertification")+(COUNTIFS(BY33,"yes"))+Tabulation[[#This Row],[Leak Tight Exempt]]</f>
        <v>0</v>
      </c>
      <c r="BP33" t="str">
        <f>IF(OR(AND(L33=List!$U$2,BO33=3),AND(L33=List!$U$3,BO33=3)),"Yes","Ineligible or Missing Data")</f>
        <v>Ineligible or Missing Data</v>
      </c>
      <c r="BQ33">
        <f t="shared" si="15"/>
        <v>1</v>
      </c>
      <c r="BR33">
        <f>_xlfn.IFNA(VLOOKUP(BA33,List!$H$2:$I$10,2,FALSE),0)</f>
        <v>0</v>
      </c>
      <c r="BS33">
        <f t="shared" si="16"/>
        <v>0</v>
      </c>
      <c r="BT33">
        <f t="shared" si="17"/>
        <v>1</v>
      </c>
      <c r="BU33">
        <f t="shared" si="18"/>
        <v>0</v>
      </c>
      <c r="BV33">
        <f>_xlfn.IFNA(VLOOKUP(AZ33,List!$R$2:$S$6,2,FALSE),0)</f>
        <v>0</v>
      </c>
      <c r="BW33" t="b">
        <f t="shared" si="2"/>
        <v>0</v>
      </c>
      <c r="BX33">
        <f t="shared" si="19"/>
        <v>0</v>
      </c>
      <c r="BY33" t="b">
        <f t="shared" si="20"/>
        <v>0</v>
      </c>
      <c r="BZ33">
        <f t="shared" si="21"/>
        <v>1</v>
      </c>
      <c r="CA33" t="e" cm="1">
        <f t="array" ref="CA33">_xlfn.IFS(AH33&lt;List!$N$4,"Platinum",AH33&lt;List!$N$3,"Gold",AH33&lt;List!$N$2,"Silver",AH33&gt;List!$N$2,"Exceeds")</f>
        <v>#DIV/0!</v>
      </c>
      <c r="CB33" t="e" cm="1">
        <f t="array" ref="CB33">_xlfn.IFS(AM33&lt;List!$M$4,"Platinum",AM33&lt;List!$M$3,"Gold",AM33&lt;List!$M$2,"Silver",AM33&gt;List!$M$2,"Exceeds")</f>
        <v>#DIV/0!</v>
      </c>
      <c r="CC33" t="e" cm="1">
        <f t="array" ref="CC33">_xlfn.IFS(CB33="exceeds","Exceeds",CA33="exceeds","Exceeds",CB33="silver","Silver",CA33="silver","Silver",CB33="Gold","Gold",CA33="Gold","Gold",CB33="platinum","Platinum",CA33="platinum","Platinum")</f>
        <v>#DIV/0!</v>
      </c>
      <c r="CD33" t="e">
        <f>IF(AND(AND(BZ33&gt;=2),AND(AH33&lt;=List!$N$4),AND(AM33&lt;=List!$M$4)),"Certified","Exceeds")</f>
        <v>#DIV/0!</v>
      </c>
      <c r="CE33" t="e" cm="1">
        <f t="array" ref="CE33">_xlfn.IFS(BI33=List!$O$2,'SAMPLE-Entry-Sheet'!CC33,BI33=List!$O$3,'SAMPLE-Entry-Sheet'!CD33)</f>
        <v>#DIV/0!</v>
      </c>
    </row>
    <row r="34" spans="1:83" ht="30" customHeight="1">
      <c r="A34" t="str">
        <f t="shared" si="12"/>
        <v>Ineligible or missing inputs</v>
      </c>
      <c r="H34" s="15"/>
      <c r="I34" s="16"/>
      <c r="J34" s="16"/>
      <c r="K34" s="16"/>
      <c r="L34" s="16"/>
      <c r="P34" s="17"/>
      <c r="R34" s="17"/>
      <c r="U34" s="17"/>
      <c r="W34" s="17"/>
      <c r="AC34" s="17">
        <f>'SAMPLE-Load-Tally'!C34</f>
        <v>0</v>
      </c>
      <c r="AD34" s="17"/>
      <c r="AE34" s="17"/>
      <c r="AF34" s="17"/>
      <c r="AG34" s="17"/>
      <c r="AH34" s="12" t="e">
        <f t="shared" si="13"/>
        <v>#DIV/0!</v>
      </c>
      <c r="AI34" s="13" cm="1">
        <f t="array" ref="AI34">_xlfn.IFS(AD34&gt;0,((AD34/(P34))),AD34=0,0)</f>
        <v>0</v>
      </c>
      <c r="AJ34" s="13" cm="1">
        <f t="array" ref="AJ34">_xlfn.IFS(AE34&gt;0,((AE34/(R34))),AE34=0,0)</f>
        <v>0</v>
      </c>
      <c r="AK34" s="13" cm="1">
        <f t="array" ref="AK34">_xlfn.IFS(AF34&gt;0,((AF34/(V34))),AF34=0,0)</f>
        <v>0</v>
      </c>
      <c r="AL34" s="13" cm="1">
        <f t="array" ref="AL34">_xlfn.IFS(AG34&gt;0,((AG34/(X34))),AG34=0,0)</f>
        <v>0</v>
      </c>
      <c r="AM34" s="14" t="e">
        <f t="shared" si="14"/>
        <v>#DIV/0!</v>
      </c>
      <c r="BI34" t="str" cm="1">
        <f t="array" ref="BI34">_xlfn.IFS(K34&lt;List!$K$3,"old",K34&gt;=List!$K$3,"new")</f>
        <v>old</v>
      </c>
      <c r="BJ34">
        <f>_xlfn.IFNA(VLOOKUP(O34,List!$A$2:$B$18,2,FALSE),0)</f>
        <v>0</v>
      </c>
      <c r="BK34">
        <f>_xlfn.IFNA(VLOOKUP(Q34,List!$A$2:$B$18,2,FALSE),0)</f>
        <v>0</v>
      </c>
      <c r="BL34">
        <f>_xlfn.IFNA(VLOOKUP(U34,List!$A$2:$B$18,2,FALSE),0)</f>
        <v>0</v>
      </c>
      <c r="BM34">
        <f>_xlfn.IFNA(VLOOKUP(W34,List!$A$2:$B$18,2,FALSE),0)</f>
        <v>0</v>
      </c>
      <c r="BN34">
        <f>_xlfn.IFNA(VLOOKUP(AA34,List!$A$2:$B$18,2,FALSE),0)</f>
        <v>0</v>
      </c>
      <c r="BO34">
        <f>COUNTIFS(AW34:AY34,"yes")+COUNTIFS(AW34:AY34,"Not Needed - Recertification")+(COUNTIFS(BY34,"yes"))+Tabulation[[#This Row],[Leak Tight Exempt]]</f>
        <v>0</v>
      </c>
      <c r="BP34" t="str">
        <f>IF(OR(AND(L34=List!$U$2,BO34=3),AND(L34=List!$U$3,BO34=3)),"Yes","Ineligible or Missing Data")</f>
        <v>Ineligible or Missing Data</v>
      </c>
      <c r="BQ34">
        <f t="shared" si="15"/>
        <v>1</v>
      </c>
      <c r="BR34">
        <f>_xlfn.IFNA(VLOOKUP(BA34,List!$H$2:$I$10,2,FALSE),0)</f>
        <v>0</v>
      </c>
      <c r="BS34">
        <f t="shared" si="16"/>
        <v>0</v>
      </c>
      <c r="BT34">
        <f t="shared" si="17"/>
        <v>1</v>
      </c>
      <c r="BU34">
        <f t="shared" si="18"/>
        <v>0</v>
      </c>
      <c r="BV34">
        <f>_xlfn.IFNA(VLOOKUP(AZ34,List!$R$2:$S$6,2,FALSE),0)</f>
        <v>0</v>
      </c>
      <c r="BW34" t="b">
        <f t="shared" ref="BW34:BW65" si="22">IF(M34="Self-Contained | Micro-distributed",1)</f>
        <v>0</v>
      </c>
      <c r="BX34">
        <f t="shared" si="19"/>
        <v>0</v>
      </c>
      <c r="BY34" t="b">
        <f t="shared" si="20"/>
        <v>0</v>
      </c>
      <c r="BZ34">
        <f t="shared" si="21"/>
        <v>1</v>
      </c>
      <c r="CA34" t="e" cm="1">
        <f t="array" ref="CA34">_xlfn.IFS(AH34&lt;List!$N$4,"Platinum",AH34&lt;List!$N$3,"Gold",AH34&lt;List!$N$2,"Silver",AH34&gt;List!$N$2,"Exceeds")</f>
        <v>#DIV/0!</v>
      </c>
      <c r="CB34" t="e" cm="1">
        <f t="array" ref="CB34">_xlfn.IFS(AM34&lt;List!$M$4,"Platinum",AM34&lt;List!$M$3,"Gold",AM34&lt;List!$M$2,"Silver",AM34&gt;List!$M$2,"Exceeds")</f>
        <v>#DIV/0!</v>
      </c>
      <c r="CC34" t="e" cm="1">
        <f t="array" ref="CC34">_xlfn.IFS(CB34="exceeds","Exceeds",CA34="exceeds","Exceeds",CB34="silver","Silver",CA34="silver","Silver",CB34="Gold","Gold",CA34="Gold","Gold",CB34="platinum","Platinum",CA34="platinum","Platinum")</f>
        <v>#DIV/0!</v>
      </c>
      <c r="CD34" t="e">
        <f>IF(AND(AND(BZ34&gt;=2),AND(AH34&lt;=List!$N$4),AND(AM34&lt;=List!$M$4)),"Certified","Exceeds")</f>
        <v>#DIV/0!</v>
      </c>
      <c r="CE34" t="e" cm="1">
        <f t="array" ref="CE34">_xlfn.IFS(BI34=List!$O$2,'SAMPLE-Entry-Sheet'!CC34,BI34=List!$O$3,'SAMPLE-Entry-Sheet'!CD34)</f>
        <v>#DIV/0!</v>
      </c>
    </row>
    <row r="35" spans="1:83" ht="30" customHeight="1">
      <c r="A35" t="str">
        <f t="shared" si="12"/>
        <v>Ineligible or missing inputs</v>
      </c>
      <c r="H35" s="15"/>
      <c r="I35" s="16"/>
      <c r="J35" s="16"/>
      <c r="K35" s="16"/>
      <c r="L35" s="16"/>
      <c r="P35" s="17"/>
      <c r="R35" s="17"/>
      <c r="U35" s="17"/>
      <c r="W35" s="17"/>
      <c r="AC35" s="17">
        <f>'SAMPLE-Load-Tally'!C35</f>
        <v>0</v>
      </c>
      <c r="AD35" s="17"/>
      <c r="AE35" s="17"/>
      <c r="AF35" s="17"/>
      <c r="AG35" s="17"/>
      <c r="AH35" s="12" t="e">
        <f t="shared" si="13"/>
        <v>#DIV/0!</v>
      </c>
      <c r="AI35" s="13" cm="1">
        <f t="array" ref="AI35">_xlfn.IFS(AD35&gt;0,((AD35/(P35))),AD35=0,0)</f>
        <v>0</v>
      </c>
      <c r="AJ35" s="13" cm="1">
        <f t="array" ref="AJ35">_xlfn.IFS(AE35&gt;0,((AE35/(R35))),AE35=0,0)</f>
        <v>0</v>
      </c>
      <c r="AK35" s="13" cm="1">
        <f t="array" ref="AK35">_xlfn.IFS(AF35&gt;0,((AF35/(V35))),AF35=0,0)</f>
        <v>0</v>
      </c>
      <c r="AL35" s="13" cm="1">
        <f t="array" ref="AL35">_xlfn.IFS(AG35&gt;0,((AG35/(X35))),AG35=0,0)</f>
        <v>0</v>
      </c>
      <c r="AM35" s="14" t="e">
        <f t="shared" si="14"/>
        <v>#DIV/0!</v>
      </c>
      <c r="BI35" t="str" cm="1">
        <f t="array" ref="BI35">_xlfn.IFS(K35&lt;List!$K$3,"old",K35&gt;=List!$K$3,"new")</f>
        <v>old</v>
      </c>
      <c r="BJ35">
        <f>_xlfn.IFNA(VLOOKUP(O35,List!$A$2:$B$18,2,FALSE),0)</f>
        <v>0</v>
      </c>
      <c r="BK35">
        <f>_xlfn.IFNA(VLOOKUP(Q35,List!$A$2:$B$18,2,FALSE),0)</f>
        <v>0</v>
      </c>
      <c r="BL35">
        <f>_xlfn.IFNA(VLOOKUP(U35,List!$A$2:$B$18,2,FALSE),0)</f>
        <v>0</v>
      </c>
      <c r="BM35">
        <f>_xlfn.IFNA(VLOOKUP(W35,List!$A$2:$B$18,2,FALSE),0)</f>
        <v>0</v>
      </c>
      <c r="BN35">
        <f>_xlfn.IFNA(VLOOKUP(AA35,List!$A$2:$B$18,2,FALSE),0)</f>
        <v>0</v>
      </c>
      <c r="BO35">
        <f>COUNTIFS(AW35:AY35,"yes")+COUNTIFS(AW35:AY35,"Not Needed - Recertification")+(COUNTIFS(BY35,"yes"))+Tabulation[[#This Row],[Leak Tight Exempt]]</f>
        <v>0</v>
      </c>
      <c r="BP35" t="str">
        <f>IF(OR(AND(L35=List!$U$2,BO35=3),AND(L35=List!$U$3,BO35=3)),"Yes","Ineligible or Missing Data")</f>
        <v>Ineligible or Missing Data</v>
      </c>
      <c r="BQ35">
        <f t="shared" si="15"/>
        <v>1</v>
      </c>
      <c r="BR35">
        <f>_xlfn.IFNA(VLOOKUP(BA35,List!$H$2:$I$10,2,FALSE),0)</f>
        <v>0</v>
      </c>
      <c r="BS35">
        <f t="shared" si="16"/>
        <v>0</v>
      </c>
      <c r="BT35">
        <f t="shared" si="17"/>
        <v>1</v>
      </c>
      <c r="BU35">
        <f t="shared" si="18"/>
        <v>0</v>
      </c>
      <c r="BV35">
        <f>_xlfn.IFNA(VLOOKUP(AZ35,List!$R$2:$S$6,2,FALSE),0)</f>
        <v>0</v>
      </c>
      <c r="BW35" t="b">
        <f t="shared" si="22"/>
        <v>0</v>
      </c>
      <c r="BX35">
        <f t="shared" si="19"/>
        <v>0</v>
      </c>
      <c r="BY35" t="b">
        <f t="shared" si="20"/>
        <v>0</v>
      </c>
      <c r="BZ35">
        <f t="shared" si="21"/>
        <v>1</v>
      </c>
      <c r="CA35" t="e" cm="1">
        <f t="array" ref="CA35">_xlfn.IFS(AH35&lt;List!$N$4,"Platinum",AH35&lt;List!$N$3,"Gold",AH35&lt;List!$N$2,"Silver",AH35&gt;List!$N$2,"Exceeds")</f>
        <v>#DIV/0!</v>
      </c>
      <c r="CB35" t="e" cm="1">
        <f t="array" ref="CB35">_xlfn.IFS(AM35&lt;List!$M$4,"Platinum",AM35&lt;List!$M$3,"Gold",AM35&lt;List!$M$2,"Silver",AM35&gt;List!$M$2,"Exceeds")</f>
        <v>#DIV/0!</v>
      </c>
      <c r="CC35" t="e" cm="1">
        <f t="array" ref="CC35">_xlfn.IFS(CB35="exceeds","Exceeds",CA35="exceeds","Exceeds",CB35="silver","Silver",CA35="silver","Silver",CB35="Gold","Gold",CA35="Gold","Gold",CB35="platinum","Platinum",CA35="platinum","Platinum")</f>
        <v>#DIV/0!</v>
      </c>
      <c r="CD35" t="e">
        <f>IF(AND(AND(BZ35&gt;=2),AND(AH35&lt;=List!$N$4),AND(AM35&lt;=List!$M$4)),"Certified","Exceeds")</f>
        <v>#DIV/0!</v>
      </c>
      <c r="CE35" t="e" cm="1">
        <f t="array" ref="CE35">_xlfn.IFS(BI35=List!$O$2,'SAMPLE-Entry-Sheet'!CC35,BI35=List!$O$3,'SAMPLE-Entry-Sheet'!CD35)</f>
        <v>#DIV/0!</v>
      </c>
    </row>
    <row r="36" spans="1:83" ht="30" customHeight="1">
      <c r="A36" t="str">
        <f t="shared" si="12"/>
        <v>Ineligible or missing inputs</v>
      </c>
      <c r="H36" s="15"/>
      <c r="I36" s="16"/>
      <c r="J36" s="16"/>
      <c r="K36" s="16"/>
      <c r="L36" s="16"/>
      <c r="P36" s="17"/>
      <c r="R36" s="17"/>
      <c r="U36" s="17"/>
      <c r="W36" s="17"/>
      <c r="AC36" s="17">
        <f>'SAMPLE-Load-Tally'!C36</f>
        <v>0</v>
      </c>
      <c r="AD36" s="17"/>
      <c r="AE36" s="17"/>
      <c r="AF36" s="17"/>
      <c r="AG36" s="17"/>
      <c r="AH36" s="12" t="e">
        <f t="shared" si="13"/>
        <v>#DIV/0!</v>
      </c>
      <c r="AI36" s="13" cm="1">
        <f t="array" ref="AI36">_xlfn.IFS(AD36&gt;0,((AD36/(P36))),AD36=0,0)</f>
        <v>0</v>
      </c>
      <c r="AJ36" s="13" cm="1">
        <f t="array" ref="AJ36">_xlfn.IFS(AE36&gt;0,((AE36/(R36))),AE36=0,0)</f>
        <v>0</v>
      </c>
      <c r="AK36" s="13" cm="1">
        <f t="array" ref="AK36">_xlfn.IFS(AF36&gt;0,((AF36/(V36))),AF36=0,0)</f>
        <v>0</v>
      </c>
      <c r="AL36" s="13" cm="1">
        <f t="array" ref="AL36">_xlfn.IFS(AG36&gt;0,((AG36/(X36))),AG36=0,0)</f>
        <v>0</v>
      </c>
      <c r="AM36" s="14" t="e">
        <f t="shared" si="14"/>
        <v>#DIV/0!</v>
      </c>
      <c r="BI36" t="str" cm="1">
        <f t="array" ref="BI36">_xlfn.IFS(K36&lt;List!$K$3,"old",K36&gt;=List!$K$3,"new")</f>
        <v>old</v>
      </c>
      <c r="BJ36">
        <f>_xlfn.IFNA(VLOOKUP(O36,List!$A$2:$B$18,2,FALSE),0)</f>
        <v>0</v>
      </c>
      <c r="BK36">
        <f>_xlfn.IFNA(VLOOKUP(Q36,List!$A$2:$B$18,2,FALSE),0)</f>
        <v>0</v>
      </c>
      <c r="BL36">
        <f>_xlfn.IFNA(VLOOKUP(U36,List!$A$2:$B$18,2,FALSE),0)</f>
        <v>0</v>
      </c>
      <c r="BM36">
        <f>_xlfn.IFNA(VLOOKUP(W36,List!$A$2:$B$18,2,FALSE),0)</f>
        <v>0</v>
      </c>
      <c r="BN36">
        <f>_xlfn.IFNA(VLOOKUP(AA36,List!$A$2:$B$18,2,FALSE),0)</f>
        <v>0</v>
      </c>
      <c r="BO36">
        <f>COUNTIFS(AW36:AY36,"yes")+COUNTIFS(AW36:AY36,"Not Needed - Recertification")+(COUNTIFS(BY36,"yes"))+Tabulation[[#This Row],[Leak Tight Exempt]]</f>
        <v>0</v>
      </c>
      <c r="BP36" t="str">
        <f>IF(OR(AND(L36=List!$U$2,BO36=3),AND(L36=List!$U$3,BO36=3)),"Yes","Ineligible or Missing Data")</f>
        <v>Ineligible or Missing Data</v>
      </c>
      <c r="BQ36">
        <f t="shared" si="15"/>
        <v>1</v>
      </c>
      <c r="BR36">
        <f>_xlfn.IFNA(VLOOKUP(BA36,List!$H$2:$I$10,2,FALSE),0)</f>
        <v>0</v>
      </c>
      <c r="BS36">
        <f t="shared" si="16"/>
        <v>0</v>
      </c>
      <c r="BT36">
        <f t="shared" si="17"/>
        <v>1</v>
      </c>
      <c r="BU36">
        <f t="shared" si="18"/>
        <v>0</v>
      </c>
      <c r="BV36">
        <f>_xlfn.IFNA(VLOOKUP(AZ36,List!$R$2:$S$6,2,FALSE),0)</f>
        <v>0</v>
      </c>
      <c r="BW36" t="b">
        <f t="shared" si="22"/>
        <v>0</v>
      </c>
      <c r="BX36">
        <f t="shared" si="19"/>
        <v>0</v>
      </c>
      <c r="BY36" t="b">
        <f t="shared" si="20"/>
        <v>0</v>
      </c>
      <c r="BZ36">
        <f t="shared" si="21"/>
        <v>1</v>
      </c>
      <c r="CA36" t="e" cm="1">
        <f t="array" ref="CA36">_xlfn.IFS(AH36&lt;List!$N$4,"Platinum",AH36&lt;List!$N$3,"Gold",AH36&lt;List!$N$2,"Silver",AH36&gt;List!$N$2,"Exceeds")</f>
        <v>#DIV/0!</v>
      </c>
      <c r="CB36" t="e" cm="1">
        <f t="array" ref="CB36">_xlfn.IFS(AM36&lt;List!$M$4,"Platinum",AM36&lt;List!$M$3,"Gold",AM36&lt;List!$M$2,"Silver",AM36&gt;List!$M$2,"Exceeds")</f>
        <v>#DIV/0!</v>
      </c>
      <c r="CC36" t="e" cm="1">
        <f t="array" ref="CC36">_xlfn.IFS(CB36="exceeds","Exceeds",CA36="exceeds","Exceeds",CB36="silver","Silver",CA36="silver","Silver",CB36="Gold","Gold",CA36="Gold","Gold",CB36="platinum","Platinum",CA36="platinum","Platinum")</f>
        <v>#DIV/0!</v>
      </c>
      <c r="CD36" t="e">
        <f>IF(AND(AND(BZ36&gt;=2),AND(AH36&lt;=List!$N$4),AND(AM36&lt;=List!$M$4)),"Certified","Exceeds")</f>
        <v>#DIV/0!</v>
      </c>
      <c r="CE36" t="e" cm="1">
        <f t="array" ref="CE36">_xlfn.IFS(BI36=List!$O$2,'SAMPLE-Entry-Sheet'!CC36,BI36=List!$O$3,'SAMPLE-Entry-Sheet'!CD36)</f>
        <v>#DIV/0!</v>
      </c>
    </row>
    <row r="37" spans="1:83" ht="30" customHeight="1">
      <c r="A37" t="str">
        <f t="shared" si="12"/>
        <v>Ineligible or missing inputs</v>
      </c>
      <c r="H37" s="15"/>
      <c r="I37" s="16"/>
      <c r="J37" s="16"/>
      <c r="K37" s="16"/>
      <c r="L37" s="16"/>
      <c r="P37" s="17"/>
      <c r="R37" s="17"/>
      <c r="U37" s="17"/>
      <c r="W37" s="17"/>
      <c r="AC37" s="17">
        <f>'SAMPLE-Load-Tally'!C37</f>
        <v>0</v>
      </c>
      <c r="AD37" s="17"/>
      <c r="AE37" s="17"/>
      <c r="AF37" s="17"/>
      <c r="AG37" s="17"/>
      <c r="AH37" s="12" t="e">
        <f t="shared" si="13"/>
        <v>#DIV/0!</v>
      </c>
      <c r="AI37" s="13" cm="1">
        <f t="array" ref="AI37">_xlfn.IFS(AD37&gt;0,((AD37/(P37))),AD37=0,0)</f>
        <v>0</v>
      </c>
      <c r="AJ37" s="13" cm="1">
        <f t="array" ref="AJ37">_xlfn.IFS(AE37&gt;0,((AE37/(R37))),AE37=0,0)</f>
        <v>0</v>
      </c>
      <c r="AK37" s="13" cm="1">
        <f t="array" ref="AK37">_xlfn.IFS(AF37&gt;0,((AF37/(V37))),AF37=0,0)</f>
        <v>0</v>
      </c>
      <c r="AL37" s="13" cm="1">
        <f t="array" ref="AL37">_xlfn.IFS(AG37&gt;0,((AG37/(X37))),AG37=0,0)</f>
        <v>0</v>
      </c>
      <c r="AM37" s="14" t="e">
        <f t="shared" si="14"/>
        <v>#DIV/0!</v>
      </c>
      <c r="BI37" t="str" cm="1">
        <f t="array" ref="BI37">_xlfn.IFS(K37&lt;List!$K$3,"old",K37&gt;=List!$K$3,"new")</f>
        <v>old</v>
      </c>
      <c r="BJ37">
        <f>_xlfn.IFNA(VLOOKUP(O37,List!$A$2:$B$18,2,FALSE),0)</f>
        <v>0</v>
      </c>
      <c r="BK37">
        <f>_xlfn.IFNA(VLOOKUP(Q37,List!$A$2:$B$18,2,FALSE),0)</f>
        <v>0</v>
      </c>
      <c r="BL37">
        <f>_xlfn.IFNA(VLOOKUP(U37,List!$A$2:$B$18,2,FALSE),0)</f>
        <v>0</v>
      </c>
      <c r="BM37">
        <f>_xlfn.IFNA(VLOOKUP(W37,List!$A$2:$B$18,2,FALSE),0)</f>
        <v>0</v>
      </c>
      <c r="BN37">
        <f>_xlfn.IFNA(VLOOKUP(AA37,List!$A$2:$B$18,2,FALSE),0)</f>
        <v>0</v>
      </c>
      <c r="BO37">
        <f>COUNTIFS(AW37:AY37,"yes")+COUNTIFS(AW37:AY37,"Not Needed - Recertification")+(COUNTIFS(BY37,"yes"))+Tabulation[[#This Row],[Leak Tight Exempt]]</f>
        <v>0</v>
      </c>
      <c r="BP37" t="str">
        <f>IF(OR(AND(L37=List!$U$2,BO37=3),AND(L37=List!$U$3,BO37=3)),"Yes","Ineligible or Missing Data")</f>
        <v>Ineligible or Missing Data</v>
      </c>
      <c r="BQ37">
        <f t="shared" si="15"/>
        <v>1</v>
      </c>
      <c r="BR37">
        <f>_xlfn.IFNA(VLOOKUP(BA37,List!$H$2:$I$10,2,FALSE),0)</f>
        <v>0</v>
      </c>
      <c r="BS37">
        <f t="shared" si="16"/>
        <v>0</v>
      </c>
      <c r="BT37">
        <f t="shared" si="17"/>
        <v>1</v>
      </c>
      <c r="BU37">
        <f t="shared" si="18"/>
        <v>0</v>
      </c>
      <c r="BV37">
        <f>_xlfn.IFNA(VLOOKUP(AZ37,List!$R$2:$S$6,2,FALSE),0)</f>
        <v>0</v>
      </c>
      <c r="BW37" t="b">
        <f t="shared" si="22"/>
        <v>0</v>
      </c>
      <c r="BX37">
        <f t="shared" si="19"/>
        <v>0</v>
      </c>
      <c r="BY37" t="b">
        <f t="shared" si="20"/>
        <v>0</v>
      </c>
      <c r="BZ37">
        <f t="shared" si="21"/>
        <v>1</v>
      </c>
      <c r="CA37" t="e" cm="1">
        <f t="array" ref="CA37">_xlfn.IFS(AH37&lt;List!$N$4,"Platinum",AH37&lt;List!$N$3,"Gold",AH37&lt;List!$N$2,"Silver",AH37&gt;List!$N$2,"Exceeds")</f>
        <v>#DIV/0!</v>
      </c>
      <c r="CB37" t="e" cm="1">
        <f t="array" ref="CB37">_xlfn.IFS(AM37&lt;List!$M$4,"Platinum",AM37&lt;List!$M$3,"Gold",AM37&lt;List!$M$2,"Silver",AM37&gt;List!$M$2,"Exceeds")</f>
        <v>#DIV/0!</v>
      </c>
      <c r="CC37" t="e" cm="1">
        <f t="array" ref="CC37">_xlfn.IFS(CB37="exceeds","Exceeds",CA37="exceeds","Exceeds",CB37="silver","Silver",CA37="silver","Silver",CB37="Gold","Gold",CA37="Gold","Gold",CB37="platinum","Platinum",CA37="platinum","Platinum")</f>
        <v>#DIV/0!</v>
      </c>
      <c r="CD37" t="e">
        <f>IF(AND(AND(BZ37&gt;=2),AND(AH37&lt;=List!$N$4),AND(AM37&lt;=List!$M$4)),"Certified","Exceeds")</f>
        <v>#DIV/0!</v>
      </c>
      <c r="CE37" t="e" cm="1">
        <f t="array" ref="CE37">_xlfn.IFS(BI37=List!$O$2,'SAMPLE-Entry-Sheet'!CC37,BI37=List!$O$3,'SAMPLE-Entry-Sheet'!CD37)</f>
        <v>#DIV/0!</v>
      </c>
    </row>
    <row r="38" spans="1:83" ht="30" customHeight="1">
      <c r="A38" t="str">
        <f t="shared" si="12"/>
        <v>Ineligible or missing inputs</v>
      </c>
      <c r="H38" s="15"/>
      <c r="I38" s="16"/>
      <c r="J38" s="16"/>
      <c r="K38" s="16"/>
      <c r="L38" s="16"/>
      <c r="P38" s="17"/>
      <c r="R38" s="17"/>
      <c r="U38" s="17"/>
      <c r="W38" s="17"/>
      <c r="AC38" s="17">
        <f>'SAMPLE-Load-Tally'!C38</f>
        <v>0</v>
      </c>
      <c r="AD38" s="17"/>
      <c r="AE38" s="17"/>
      <c r="AF38" s="17"/>
      <c r="AG38" s="17"/>
      <c r="AH38" s="12" t="e">
        <f t="shared" si="13"/>
        <v>#DIV/0!</v>
      </c>
      <c r="AI38" s="13" cm="1">
        <f t="array" ref="AI38">_xlfn.IFS(AD38&gt;0,((AD38/(P38))),AD38=0,0)</f>
        <v>0</v>
      </c>
      <c r="AJ38" s="13" cm="1">
        <f t="array" ref="AJ38">_xlfn.IFS(AE38&gt;0,((AE38/(R38))),AE38=0,0)</f>
        <v>0</v>
      </c>
      <c r="AK38" s="13" cm="1">
        <f t="array" ref="AK38">_xlfn.IFS(AF38&gt;0,((AF38/(V38))),AF38=0,0)</f>
        <v>0</v>
      </c>
      <c r="AL38" s="13" cm="1">
        <f t="array" ref="AL38">_xlfn.IFS(AG38&gt;0,((AG38/(X38))),AG38=0,0)</f>
        <v>0</v>
      </c>
      <c r="AM38" s="14" t="e">
        <f t="shared" si="14"/>
        <v>#DIV/0!</v>
      </c>
      <c r="BI38" t="str" cm="1">
        <f t="array" ref="BI38">_xlfn.IFS(K38&lt;List!$K$3,"old",K38&gt;=List!$K$3,"new")</f>
        <v>old</v>
      </c>
      <c r="BJ38">
        <f>_xlfn.IFNA(VLOOKUP(O38,List!$A$2:$B$18,2,FALSE),0)</f>
        <v>0</v>
      </c>
      <c r="BK38">
        <f>_xlfn.IFNA(VLOOKUP(Q38,List!$A$2:$B$18,2,FALSE),0)</f>
        <v>0</v>
      </c>
      <c r="BL38">
        <f>_xlfn.IFNA(VLOOKUP(U38,List!$A$2:$B$18,2,FALSE),0)</f>
        <v>0</v>
      </c>
      <c r="BM38">
        <f>_xlfn.IFNA(VLOOKUP(W38,List!$A$2:$B$18,2,FALSE),0)</f>
        <v>0</v>
      </c>
      <c r="BN38">
        <f>_xlfn.IFNA(VLOOKUP(AA38,List!$A$2:$B$18,2,FALSE),0)</f>
        <v>0</v>
      </c>
      <c r="BO38">
        <f>COUNTIFS(AW38:AY38,"yes")+COUNTIFS(AW38:AY38,"Not Needed - Recertification")+(COUNTIFS(BY38,"yes"))+Tabulation[[#This Row],[Leak Tight Exempt]]</f>
        <v>0</v>
      </c>
      <c r="BP38" t="str">
        <f>IF(OR(AND(L38=List!$U$2,BO38=3),AND(L38=List!$U$3,BO38=3)),"Yes","Ineligible or Missing Data")</f>
        <v>Ineligible or Missing Data</v>
      </c>
      <c r="BQ38">
        <f t="shared" si="15"/>
        <v>1</v>
      </c>
      <c r="BR38">
        <f>_xlfn.IFNA(VLOOKUP(BA38,List!$H$2:$I$10,2,FALSE),0)</f>
        <v>0</v>
      </c>
      <c r="BS38">
        <f t="shared" si="16"/>
        <v>0</v>
      </c>
      <c r="BT38">
        <f t="shared" si="17"/>
        <v>1</v>
      </c>
      <c r="BU38">
        <f t="shared" si="18"/>
        <v>0</v>
      </c>
      <c r="BV38">
        <f>_xlfn.IFNA(VLOOKUP(AZ38,List!$R$2:$S$6,2,FALSE),0)</f>
        <v>0</v>
      </c>
      <c r="BW38" t="b">
        <f t="shared" si="22"/>
        <v>0</v>
      </c>
      <c r="BX38">
        <f t="shared" si="19"/>
        <v>0</v>
      </c>
      <c r="BY38" t="b">
        <f t="shared" si="20"/>
        <v>0</v>
      </c>
      <c r="BZ38">
        <f t="shared" si="21"/>
        <v>1</v>
      </c>
      <c r="CA38" t="e" cm="1">
        <f t="array" ref="CA38">_xlfn.IFS(AH38&lt;List!$N$4,"Platinum",AH38&lt;List!$N$3,"Gold",AH38&lt;List!$N$2,"Silver",AH38&gt;List!$N$2,"Exceeds")</f>
        <v>#DIV/0!</v>
      </c>
      <c r="CB38" t="e" cm="1">
        <f t="array" ref="CB38">_xlfn.IFS(AM38&lt;List!$M$4,"Platinum",AM38&lt;List!$M$3,"Gold",AM38&lt;List!$M$2,"Silver",AM38&gt;List!$M$2,"Exceeds")</f>
        <v>#DIV/0!</v>
      </c>
      <c r="CC38" t="e" cm="1">
        <f t="array" ref="CC38">_xlfn.IFS(CB38="exceeds","Exceeds",CA38="exceeds","Exceeds",CB38="silver","Silver",CA38="silver","Silver",CB38="Gold","Gold",CA38="Gold","Gold",CB38="platinum","Platinum",CA38="platinum","Platinum")</f>
        <v>#DIV/0!</v>
      </c>
      <c r="CD38" t="e">
        <f>IF(AND(AND(BZ38&gt;=2),AND(AH38&lt;=List!$N$4),AND(AM38&lt;=List!$M$4)),"Certified","Exceeds")</f>
        <v>#DIV/0!</v>
      </c>
      <c r="CE38" t="e" cm="1">
        <f t="array" ref="CE38">_xlfn.IFS(BI38=List!$O$2,'SAMPLE-Entry-Sheet'!CC38,BI38=List!$O$3,'SAMPLE-Entry-Sheet'!CD38)</f>
        <v>#DIV/0!</v>
      </c>
    </row>
    <row r="39" spans="1:83" ht="30" customHeight="1">
      <c r="A39" t="str">
        <f t="shared" si="12"/>
        <v>Ineligible or missing inputs</v>
      </c>
      <c r="H39" s="15"/>
      <c r="I39" s="16"/>
      <c r="J39" s="16"/>
      <c r="K39" s="16"/>
      <c r="L39" s="16"/>
      <c r="P39" s="17"/>
      <c r="R39" s="17"/>
      <c r="U39" s="17"/>
      <c r="W39" s="17"/>
      <c r="AC39" s="17">
        <f>'SAMPLE-Load-Tally'!C39</f>
        <v>0</v>
      </c>
      <c r="AD39" s="17"/>
      <c r="AE39" s="17"/>
      <c r="AF39" s="17"/>
      <c r="AG39" s="17"/>
      <c r="AH39" s="12" t="e">
        <f t="shared" si="13"/>
        <v>#DIV/0!</v>
      </c>
      <c r="AI39" s="13" cm="1">
        <f t="array" ref="AI39">_xlfn.IFS(AD39&gt;0,((AD39/(P39))),AD39=0,0)</f>
        <v>0</v>
      </c>
      <c r="AJ39" s="13" cm="1">
        <f t="array" ref="AJ39">_xlfn.IFS(AE39&gt;0,((AE39/(R39))),AE39=0,0)</f>
        <v>0</v>
      </c>
      <c r="AK39" s="13" cm="1">
        <f t="array" ref="AK39">_xlfn.IFS(AF39&gt;0,((AF39/(V39))),AF39=0,0)</f>
        <v>0</v>
      </c>
      <c r="AL39" s="13" cm="1">
        <f t="array" ref="AL39">_xlfn.IFS(AG39&gt;0,((AG39/(X39))),AG39=0,0)</f>
        <v>0</v>
      </c>
      <c r="AM39" s="14" t="e">
        <f t="shared" si="14"/>
        <v>#DIV/0!</v>
      </c>
      <c r="BI39" t="str" cm="1">
        <f t="array" ref="BI39">_xlfn.IFS(K39&lt;List!$K$3,"old",K39&gt;=List!$K$3,"new")</f>
        <v>old</v>
      </c>
      <c r="BJ39">
        <f>_xlfn.IFNA(VLOOKUP(O39,List!$A$2:$B$18,2,FALSE),0)</f>
        <v>0</v>
      </c>
      <c r="BK39">
        <f>_xlfn.IFNA(VLOOKUP(Q39,List!$A$2:$B$18,2,FALSE),0)</f>
        <v>0</v>
      </c>
      <c r="BL39">
        <f>_xlfn.IFNA(VLOOKUP(U39,List!$A$2:$B$18,2,FALSE),0)</f>
        <v>0</v>
      </c>
      <c r="BM39">
        <f>_xlfn.IFNA(VLOOKUP(W39,List!$A$2:$B$18,2,FALSE),0)</f>
        <v>0</v>
      </c>
      <c r="BN39">
        <f>_xlfn.IFNA(VLOOKUP(AA39,List!$A$2:$B$18,2,FALSE),0)</f>
        <v>0</v>
      </c>
      <c r="BO39">
        <f>COUNTIFS(AW39:AY39,"yes")+COUNTIFS(AW39:AY39,"Not Needed - Recertification")+(COUNTIFS(BY39,"yes"))+Tabulation[[#This Row],[Leak Tight Exempt]]</f>
        <v>0</v>
      </c>
      <c r="BP39" t="str">
        <f>IF(OR(AND(L39=List!$U$2,BO39=3),AND(L39=List!$U$3,BO39=3)),"Yes","Ineligible or Missing Data")</f>
        <v>Ineligible or Missing Data</v>
      </c>
      <c r="BQ39">
        <f t="shared" si="15"/>
        <v>1</v>
      </c>
      <c r="BR39">
        <f>_xlfn.IFNA(VLOOKUP(BA39,List!$H$2:$I$10,2,FALSE),0)</f>
        <v>0</v>
      </c>
      <c r="BS39">
        <f t="shared" si="16"/>
        <v>0</v>
      </c>
      <c r="BT39">
        <f t="shared" si="17"/>
        <v>1</v>
      </c>
      <c r="BU39">
        <f t="shared" si="18"/>
        <v>0</v>
      </c>
      <c r="BV39">
        <f>_xlfn.IFNA(VLOOKUP(AZ39,List!$R$2:$S$6,2,FALSE),0)</f>
        <v>0</v>
      </c>
      <c r="BW39" t="b">
        <f t="shared" si="22"/>
        <v>0</v>
      </c>
      <c r="BX39">
        <f t="shared" si="19"/>
        <v>0</v>
      </c>
      <c r="BY39" t="b">
        <f t="shared" si="20"/>
        <v>0</v>
      </c>
      <c r="BZ39">
        <f t="shared" si="21"/>
        <v>1</v>
      </c>
      <c r="CA39" t="e" cm="1">
        <f t="array" ref="CA39">_xlfn.IFS(AH39&lt;List!$N$4,"Platinum",AH39&lt;List!$N$3,"Gold",AH39&lt;List!$N$2,"Silver",AH39&gt;List!$N$2,"Exceeds")</f>
        <v>#DIV/0!</v>
      </c>
      <c r="CB39" t="e" cm="1">
        <f t="array" ref="CB39">_xlfn.IFS(AM39&lt;List!$M$4,"Platinum",AM39&lt;List!$M$3,"Gold",AM39&lt;List!$M$2,"Silver",AM39&gt;List!$M$2,"Exceeds")</f>
        <v>#DIV/0!</v>
      </c>
      <c r="CC39" t="e" cm="1">
        <f t="array" ref="CC39">_xlfn.IFS(CB39="exceeds","Exceeds",CA39="exceeds","Exceeds",CB39="silver","Silver",CA39="silver","Silver",CB39="Gold","Gold",CA39="Gold","Gold",CB39="platinum","Platinum",CA39="platinum","Platinum")</f>
        <v>#DIV/0!</v>
      </c>
      <c r="CD39" t="e">
        <f>IF(AND(AND(BZ39&gt;=2),AND(AH39&lt;=List!$N$4),AND(AM39&lt;=List!$M$4)),"Certified","Exceeds")</f>
        <v>#DIV/0!</v>
      </c>
      <c r="CE39" t="e" cm="1">
        <f t="array" ref="CE39">_xlfn.IFS(BI39=List!$O$2,'SAMPLE-Entry-Sheet'!CC39,BI39=List!$O$3,'SAMPLE-Entry-Sheet'!CD39)</f>
        <v>#DIV/0!</v>
      </c>
    </row>
    <row r="40" spans="1:83" ht="30" customHeight="1">
      <c r="A40" t="str">
        <f t="shared" si="12"/>
        <v>Ineligible or missing inputs</v>
      </c>
      <c r="H40" s="15"/>
      <c r="I40" s="16"/>
      <c r="J40" s="16"/>
      <c r="K40" s="16"/>
      <c r="L40" s="16"/>
      <c r="P40" s="17"/>
      <c r="R40" s="17"/>
      <c r="U40" s="17"/>
      <c r="W40" s="17"/>
      <c r="AC40" s="17">
        <f>'SAMPLE-Load-Tally'!C40</f>
        <v>0</v>
      </c>
      <c r="AD40" s="17"/>
      <c r="AE40" s="17"/>
      <c r="AF40" s="17"/>
      <c r="AG40" s="17"/>
      <c r="AH40" s="12" t="e">
        <f t="shared" si="13"/>
        <v>#DIV/0!</v>
      </c>
      <c r="AI40" s="13" cm="1">
        <f t="array" ref="AI40">_xlfn.IFS(AD40&gt;0,((AD40/(P40))),AD40=0,0)</f>
        <v>0</v>
      </c>
      <c r="AJ40" s="13" cm="1">
        <f t="array" ref="AJ40">_xlfn.IFS(AE40&gt;0,((AE40/(R40))),AE40=0,0)</f>
        <v>0</v>
      </c>
      <c r="AK40" s="13" cm="1">
        <f t="array" ref="AK40">_xlfn.IFS(AF40&gt;0,((AF40/(V40))),AF40=0,0)</f>
        <v>0</v>
      </c>
      <c r="AL40" s="13" cm="1">
        <f t="array" ref="AL40">_xlfn.IFS(AG40&gt;0,((AG40/(X40))),AG40=0,0)</f>
        <v>0</v>
      </c>
      <c r="AM40" s="14" t="e">
        <f t="shared" si="14"/>
        <v>#DIV/0!</v>
      </c>
      <c r="BI40" t="str" cm="1">
        <f t="array" ref="BI40">_xlfn.IFS(K40&lt;List!$K$3,"old",K40&gt;=List!$K$3,"new")</f>
        <v>old</v>
      </c>
      <c r="BJ40">
        <f>_xlfn.IFNA(VLOOKUP(O40,List!$A$2:$B$18,2,FALSE),0)</f>
        <v>0</v>
      </c>
      <c r="BK40">
        <f>_xlfn.IFNA(VLOOKUP(Q40,List!$A$2:$B$18,2,FALSE),0)</f>
        <v>0</v>
      </c>
      <c r="BL40">
        <f>_xlfn.IFNA(VLOOKUP(U40,List!$A$2:$B$18,2,FALSE),0)</f>
        <v>0</v>
      </c>
      <c r="BM40">
        <f>_xlfn.IFNA(VLOOKUP(W40,List!$A$2:$B$18,2,FALSE),0)</f>
        <v>0</v>
      </c>
      <c r="BN40">
        <f>_xlfn.IFNA(VLOOKUP(AA40,List!$A$2:$B$18,2,FALSE),0)</f>
        <v>0</v>
      </c>
      <c r="BO40">
        <f>COUNTIFS(AW40:AY40,"yes")+COUNTIFS(AW40:AY40,"Not Needed - Recertification")+(COUNTIFS(BY40,"yes"))+Tabulation[[#This Row],[Leak Tight Exempt]]</f>
        <v>0</v>
      </c>
      <c r="BP40" t="str">
        <f>IF(OR(AND(L40=List!$U$2,BO40=3),AND(L40=List!$U$3,BO40=3)),"Yes","Ineligible or Missing Data")</f>
        <v>Ineligible or Missing Data</v>
      </c>
      <c r="BQ40">
        <f t="shared" si="15"/>
        <v>1</v>
      </c>
      <c r="BR40">
        <f>_xlfn.IFNA(VLOOKUP(BA40,List!$H$2:$I$10,2,FALSE),0)</f>
        <v>0</v>
      </c>
      <c r="BS40">
        <f t="shared" si="16"/>
        <v>0</v>
      </c>
      <c r="BT40">
        <f t="shared" si="17"/>
        <v>1</v>
      </c>
      <c r="BU40">
        <f t="shared" si="18"/>
        <v>0</v>
      </c>
      <c r="BV40">
        <f>_xlfn.IFNA(VLOOKUP(AZ40,List!$R$2:$S$6,2,FALSE),0)</f>
        <v>0</v>
      </c>
      <c r="BW40" t="b">
        <f t="shared" si="22"/>
        <v>0</v>
      </c>
      <c r="BX40">
        <f t="shared" si="19"/>
        <v>0</v>
      </c>
      <c r="BY40" t="b">
        <f t="shared" si="20"/>
        <v>0</v>
      </c>
      <c r="BZ40">
        <f t="shared" si="21"/>
        <v>1</v>
      </c>
      <c r="CA40" t="e" cm="1">
        <f t="array" ref="CA40">_xlfn.IFS(AH40&lt;List!$N$4,"Platinum",AH40&lt;List!$N$3,"Gold",AH40&lt;List!$N$2,"Silver",AH40&gt;List!$N$2,"Exceeds")</f>
        <v>#DIV/0!</v>
      </c>
      <c r="CB40" t="e" cm="1">
        <f t="array" ref="CB40">_xlfn.IFS(AM40&lt;List!$M$4,"Platinum",AM40&lt;List!$M$3,"Gold",AM40&lt;List!$M$2,"Silver",AM40&gt;List!$M$2,"Exceeds")</f>
        <v>#DIV/0!</v>
      </c>
      <c r="CC40" t="e" cm="1">
        <f t="array" ref="CC40">_xlfn.IFS(CB40="exceeds","Exceeds",CA40="exceeds","Exceeds",CB40="silver","Silver",CA40="silver","Silver",CB40="Gold","Gold",CA40="Gold","Gold",CB40="platinum","Platinum",CA40="platinum","Platinum")</f>
        <v>#DIV/0!</v>
      </c>
      <c r="CD40" t="e">
        <f>IF(AND(AND(BZ40&gt;=2),AND(AH40&lt;=List!$N$4),AND(AM40&lt;=List!$M$4)),"Certified","Exceeds")</f>
        <v>#DIV/0!</v>
      </c>
      <c r="CE40" t="e" cm="1">
        <f t="array" ref="CE40">_xlfn.IFS(BI40=List!$O$2,'SAMPLE-Entry-Sheet'!CC40,BI40=List!$O$3,'SAMPLE-Entry-Sheet'!CD40)</f>
        <v>#DIV/0!</v>
      </c>
    </row>
    <row r="41" spans="1:83" ht="30" customHeight="1">
      <c r="A41" t="str">
        <f t="shared" si="12"/>
        <v>Ineligible or missing inputs</v>
      </c>
      <c r="H41" s="15"/>
      <c r="I41" s="16"/>
      <c r="J41" s="16"/>
      <c r="K41" s="16"/>
      <c r="L41" s="16"/>
      <c r="P41" s="17"/>
      <c r="R41" s="17"/>
      <c r="U41" s="17"/>
      <c r="W41" s="17"/>
      <c r="AC41" s="17">
        <f>'SAMPLE-Load-Tally'!C41</f>
        <v>0</v>
      </c>
      <c r="AD41" s="17"/>
      <c r="AE41" s="17"/>
      <c r="AF41" s="17"/>
      <c r="AG41" s="17"/>
      <c r="AH41" s="12" t="e">
        <f t="shared" si="13"/>
        <v>#DIV/0!</v>
      </c>
      <c r="AI41" s="13" cm="1">
        <f t="array" ref="AI41">_xlfn.IFS(AD41&gt;0,((AD41/(P41))),AD41=0,0)</f>
        <v>0</v>
      </c>
      <c r="AJ41" s="13" cm="1">
        <f t="array" ref="AJ41">_xlfn.IFS(AE41&gt;0,((AE41/(R41))),AE41=0,0)</f>
        <v>0</v>
      </c>
      <c r="AK41" s="13" cm="1">
        <f t="array" ref="AK41">_xlfn.IFS(AF41&gt;0,((AF41/(V41))),AF41=0,0)</f>
        <v>0</v>
      </c>
      <c r="AL41" s="13" cm="1">
        <f t="array" ref="AL41">_xlfn.IFS(AG41&gt;0,((AG41/(X41))),AG41=0,0)</f>
        <v>0</v>
      </c>
      <c r="AM41" s="14" t="e">
        <f t="shared" si="14"/>
        <v>#DIV/0!</v>
      </c>
      <c r="BI41" t="str" cm="1">
        <f t="array" ref="BI41">_xlfn.IFS(K41&lt;List!$K$3,"old",K41&gt;=List!$K$3,"new")</f>
        <v>old</v>
      </c>
      <c r="BJ41">
        <f>_xlfn.IFNA(VLOOKUP(O41,List!$A$2:$B$18,2,FALSE),0)</f>
        <v>0</v>
      </c>
      <c r="BK41">
        <f>_xlfn.IFNA(VLOOKUP(Q41,List!$A$2:$B$18,2,FALSE),0)</f>
        <v>0</v>
      </c>
      <c r="BL41">
        <f>_xlfn.IFNA(VLOOKUP(U41,List!$A$2:$B$18,2,FALSE),0)</f>
        <v>0</v>
      </c>
      <c r="BM41">
        <f>_xlfn.IFNA(VLOOKUP(W41,List!$A$2:$B$18,2,FALSE),0)</f>
        <v>0</v>
      </c>
      <c r="BN41">
        <f>_xlfn.IFNA(VLOOKUP(AA41,List!$A$2:$B$18,2,FALSE),0)</f>
        <v>0</v>
      </c>
      <c r="BO41">
        <f>COUNTIFS(AW41:AY41,"yes")+COUNTIFS(AW41:AY41,"Not Needed - Recertification")+(COUNTIFS(BY41,"yes"))+Tabulation[[#This Row],[Leak Tight Exempt]]</f>
        <v>0</v>
      </c>
      <c r="BP41" t="str">
        <f>IF(OR(AND(L41=List!$U$2,BO41=3),AND(L41=List!$U$3,BO41=3)),"Yes","Ineligible or Missing Data")</f>
        <v>Ineligible or Missing Data</v>
      </c>
      <c r="BQ41">
        <f t="shared" si="15"/>
        <v>1</v>
      </c>
      <c r="BR41">
        <f>_xlfn.IFNA(VLOOKUP(BA41,List!$H$2:$I$10,2,FALSE),0)</f>
        <v>0</v>
      </c>
      <c r="BS41">
        <f t="shared" si="16"/>
        <v>0</v>
      </c>
      <c r="BT41">
        <f t="shared" si="17"/>
        <v>1</v>
      </c>
      <c r="BU41">
        <f t="shared" si="18"/>
        <v>0</v>
      </c>
      <c r="BV41">
        <f>_xlfn.IFNA(VLOOKUP(AZ41,List!$R$2:$S$6,2,FALSE),0)</f>
        <v>0</v>
      </c>
      <c r="BW41" t="b">
        <f t="shared" si="22"/>
        <v>0</v>
      </c>
      <c r="BX41">
        <f t="shared" si="19"/>
        <v>0</v>
      </c>
      <c r="BY41" t="b">
        <f t="shared" si="20"/>
        <v>0</v>
      </c>
      <c r="BZ41">
        <f t="shared" si="21"/>
        <v>1</v>
      </c>
      <c r="CA41" t="e" cm="1">
        <f t="array" ref="CA41">_xlfn.IFS(AH41&lt;List!$N$4,"Platinum",AH41&lt;List!$N$3,"Gold",AH41&lt;List!$N$2,"Silver",AH41&gt;List!$N$2,"Exceeds")</f>
        <v>#DIV/0!</v>
      </c>
      <c r="CB41" t="e" cm="1">
        <f t="array" ref="CB41">_xlfn.IFS(AM41&lt;List!$M$4,"Platinum",AM41&lt;List!$M$3,"Gold",AM41&lt;List!$M$2,"Silver",AM41&gt;List!$M$2,"Exceeds")</f>
        <v>#DIV/0!</v>
      </c>
      <c r="CC41" t="e" cm="1">
        <f t="array" ref="CC41">_xlfn.IFS(CB41="exceeds","Exceeds",CA41="exceeds","Exceeds",CB41="silver","Silver",CA41="silver","Silver",CB41="Gold","Gold",CA41="Gold","Gold",CB41="platinum","Platinum",CA41="platinum","Platinum")</f>
        <v>#DIV/0!</v>
      </c>
      <c r="CD41" t="e">
        <f>IF(AND(AND(BZ41&gt;=2),AND(AH41&lt;=List!$N$4),AND(AM41&lt;=List!$M$4)),"Certified","Exceeds")</f>
        <v>#DIV/0!</v>
      </c>
      <c r="CE41" t="e" cm="1">
        <f t="array" ref="CE41">_xlfn.IFS(BI41=List!$O$2,'SAMPLE-Entry-Sheet'!CC41,BI41=List!$O$3,'SAMPLE-Entry-Sheet'!CD41)</f>
        <v>#DIV/0!</v>
      </c>
    </row>
    <row r="42" spans="1:83" ht="30" customHeight="1">
      <c r="A42" t="str">
        <f t="shared" si="12"/>
        <v>Ineligible or missing inputs</v>
      </c>
      <c r="H42" s="15"/>
      <c r="I42" s="16"/>
      <c r="J42" s="16"/>
      <c r="K42" s="16"/>
      <c r="L42" s="16"/>
      <c r="P42" s="17"/>
      <c r="R42" s="17"/>
      <c r="U42" s="17"/>
      <c r="W42" s="17"/>
      <c r="AC42" s="17">
        <f>'SAMPLE-Load-Tally'!C42</f>
        <v>0</v>
      </c>
      <c r="AD42" s="17"/>
      <c r="AE42" s="17"/>
      <c r="AF42" s="17"/>
      <c r="AG42" s="17"/>
      <c r="AH42" s="12" t="e">
        <f t="shared" si="13"/>
        <v>#DIV/0!</v>
      </c>
      <c r="AI42" s="13" cm="1">
        <f t="array" ref="AI42">_xlfn.IFS(AD42&gt;0,((AD42/(P42))),AD42=0,0)</f>
        <v>0</v>
      </c>
      <c r="AJ42" s="13" cm="1">
        <f t="array" ref="AJ42">_xlfn.IFS(AE42&gt;0,((AE42/(R42))),AE42=0,0)</f>
        <v>0</v>
      </c>
      <c r="AK42" s="13" cm="1">
        <f t="array" ref="AK42">_xlfn.IFS(AF42&gt;0,((AF42/(V42))),AF42=0,0)</f>
        <v>0</v>
      </c>
      <c r="AL42" s="13" cm="1">
        <f t="array" ref="AL42">_xlfn.IFS(AG42&gt;0,((AG42/(X42))),AG42=0,0)</f>
        <v>0</v>
      </c>
      <c r="AM42" s="14" t="e">
        <f t="shared" si="14"/>
        <v>#DIV/0!</v>
      </c>
      <c r="BI42" t="str" cm="1">
        <f t="array" ref="BI42">_xlfn.IFS(K42&lt;List!$K$3,"old",K42&gt;=List!$K$3,"new")</f>
        <v>old</v>
      </c>
      <c r="BJ42">
        <f>_xlfn.IFNA(VLOOKUP(O42,List!$A$2:$B$18,2,FALSE),0)</f>
        <v>0</v>
      </c>
      <c r="BK42">
        <f>_xlfn.IFNA(VLOOKUP(Q42,List!$A$2:$B$18,2,FALSE),0)</f>
        <v>0</v>
      </c>
      <c r="BL42">
        <f>_xlfn.IFNA(VLOOKUP(U42,List!$A$2:$B$18,2,FALSE),0)</f>
        <v>0</v>
      </c>
      <c r="BM42">
        <f>_xlfn.IFNA(VLOOKUP(W42,List!$A$2:$B$18,2,FALSE),0)</f>
        <v>0</v>
      </c>
      <c r="BN42">
        <f>_xlfn.IFNA(VLOOKUP(AA42,List!$A$2:$B$18,2,FALSE),0)</f>
        <v>0</v>
      </c>
      <c r="BO42">
        <f>COUNTIFS(AW42:AY42,"yes")+COUNTIFS(AW42:AY42,"Not Needed - Recertification")+(COUNTIFS(BY42,"yes"))+Tabulation[[#This Row],[Leak Tight Exempt]]</f>
        <v>0</v>
      </c>
      <c r="BP42" t="str">
        <f>IF(OR(AND(L42=List!$U$2,BO42=3),AND(L42=List!$U$3,BO42=3)),"Yes","Ineligible or Missing Data")</f>
        <v>Ineligible or Missing Data</v>
      </c>
      <c r="BQ42">
        <f t="shared" si="15"/>
        <v>1</v>
      </c>
      <c r="BR42">
        <f>_xlfn.IFNA(VLOOKUP(BA42,List!$H$2:$I$10,2,FALSE),0)</f>
        <v>0</v>
      </c>
      <c r="BS42">
        <f t="shared" si="16"/>
        <v>0</v>
      </c>
      <c r="BT42">
        <f t="shared" si="17"/>
        <v>1</v>
      </c>
      <c r="BU42">
        <f t="shared" si="18"/>
        <v>0</v>
      </c>
      <c r="BV42">
        <f>_xlfn.IFNA(VLOOKUP(AZ42,List!$R$2:$S$6,2,FALSE),0)</f>
        <v>0</v>
      </c>
      <c r="BW42" t="b">
        <f t="shared" si="22"/>
        <v>0</v>
      </c>
      <c r="BX42">
        <f t="shared" si="19"/>
        <v>0</v>
      </c>
      <c r="BY42" t="b">
        <f t="shared" si="20"/>
        <v>0</v>
      </c>
      <c r="BZ42">
        <f t="shared" si="21"/>
        <v>1</v>
      </c>
      <c r="CA42" t="e" cm="1">
        <f t="array" ref="CA42">_xlfn.IFS(AH42&lt;List!$N$4,"Platinum",AH42&lt;List!$N$3,"Gold",AH42&lt;List!$N$2,"Silver",AH42&gt;List!$N$2,"Exceeds")</f>
        <v>#DIV/0!</v>
      </c>
      <c r="CB42" t="e" cm="1">
        <f t="array" ref="CB42">_xlfn.IFS(AM42&lt;List!$M$4,"Platinum",AM42&lt;List!$M$3,"Gold",AM42&lt;List!$M$2,"Silver",AM42&gt;List!$M$2,"Exceeds")</f>
        <v>#DIV/0!</v>
      </c>
      <c r="CC42" t="e" cm="1">
        <f t="array" ref="CC42">_xlfn.IFS(CB42="exceeds","Exceeds",CA42="exceeds","Exceeds",CB42="silver","Silver",CA42="silver","Silver",CB42="Gold","Gold",CA42="Gold","Gold",CB42="platinum","Platinum",CA42="platinum","Platinum")</f>
        <v>#DIV/0!</v>
      </c>
      <c r="CD42" t="e">
        <f>IF(AND(AND(BZ42&gt;=2),AND(AH42&lt;=List!$N$4),AND(AM42&lt;=List!$M$4)),"Certified","Exceeds")</f>
        <v>#DIV/0!</v>
      </c>
      <c r="CE42" t="e" cm="1">
        <f t="array" ref="CE42">_xlfn.IFS(BI42=List!$O$2,'SAMPLE-Entry-Sheet'!CC42,BI42=List!$O$3,'SAMPLE-Entry-Sheet'!CD42)</f>
        <v>#DIV/0!</v>
      </c>
    </row>
    <row r="43" spans="1:83" ht="30" customHeight="1">
      <c r="A43" t="str">
        <f t="shared" si="12"/>
        <v>Ineligible or missing inputs</v>
      </c>
      <c r="H43" s="15"/>
      <c r="I43" s="16"/>
      <c r="J43" s="16"/>
      <c r="K43" s="16"/>
      <c r="L43" s="16"/>
      <c r="P43" s="17"/>
      <c r="R43" s="17"/>
      <c r="U43" s="17"/>
      <c r="W43" s="17"/>
      <c r="AC43" s="17">
        <f>'SAMPLE-Load-Tally'!C43</f>
        <v>0</v>
      </c>
      <c r="AD43" s="17"/>
      <c r="AE43" s="17"/>
      <c r="AF43" s="17"/>
      <c r="AG43" s="17"/>
      <c r="AH43" s="12" t="e">
        <f t="shared" si="13"/>
        <v>#DIV/0!</v>
      </c>
      <c r="AI43" s="13" cm="1">
        <f t="array" ref="AI43">_xlfn.IFS(AD43&gt;0,((AD43/(P43))),AD43=0,0)</f>
        <v>0</v>
      </c>
      <c r="AJ43" s="13" cm="1">
        <f t="array" ref="AJ43">_xlfn.IFS(AE43&gt;0,((AE43/(R43))),AE43=0,0)</f>
        <v>0</v>
      </c>
      <c r="AK43" s="13" cm="1">
        <f t="array" ref="AK43">_xlfn.IFS(AF43&gt;0,((AF43/(V43))),AF43=0,0)</f>
        <v>0</v>
      </c>
      <c r="AL43" s="13" cm="1">
        <f t="array" ref="AL43">_xlfn.IFS(AG43&gt;0,((AG43/(X43))),AG43=0,0)</f>
        <v>0</v>
      </c>
      <c r="AM43" s="14" t="e">
        <f t="shared" si="14"/>
        <v>#DIV/0!</v>
      </c>
      <c r="BI43" t="str" cm="1">
        <f t="array" ref="BI43">_xlfn.IFS(K43&lt;List!$K$3,"old",K43&gt;=List!$K$3,"new")</f>
        <v>old</v>
      </c>
      <c r="BJ43">
        <f>_xlfn.IFNA(VLOOKUP(O43,List!$A$2:$B$18,2,FALSE),0)</f>
        <v>0</v>
      </c>
      <c r="BK43">
        <f>_xlfn.IFNA(VLOOKUP(Q43,List!$A$2:$B$18,2,FALSE),0)</f>
        <v>0</v>
      </c>
      <c r="BL43">
        <f>_xlfn.IFNA(VLOOKUP(U43,List!$A$2:$B$18,2,FALSE),0)</f>
        <v>0</v>
      </c>
      <c r="BM43">
        <f>_xlfn.IFNA(VLOOKUP(W43,List!$A$2:$B$18,2,FALSE),0)</f>
        <v>0</v>
      </c>
      <c r="BN43">
        <f>_xlfn.IFNA(VLOOKUP(AA43,List!$A$2:$B$18,2,FALSE),0)</f>
        <v>0</v>
      </c>
      <c r="BO43">
        <f>COUNTIFS(AW43:AY43,"yes")+COUNTIFS(AW43:AY43,"Not Needed - Recertification")+(COUNTIFS(BY43,"yes"))+Tabulation[[#This Row],[Leak Tight Exempt]]</f>
        <v>0</v>
      </c>
      <c r="BP43" t="str">
        <f>IF(OR(AND(L43=List!$U$2,BO43=3),AND(L43=List!$U$3,BO43=3)),"Yes","Ineligible or Missing Data")</f>
        <v>Ineligible or Missing Data</v>
      </c>
      <c r="BQ43">
        <f t="shared" si="15"/>
        <v>1</v>
      </c>
      <c r="BR43">
        <f>_xlfn.IFNA(VLOOKUP(BA43,List!$H$2:$I$10,2,FALSE),0)</f>
        <v>0</v>
      </c>
      <c r="BS43">
        <f t="shared" si="16"/>
        <v>0</v>
      </c>
      <c r="BT43">
        <f t="shared" si="17"/>
        <v>1</v>
      </c>
      <c r="BU43">
        <f t="shared" si="18"/>
        <v>0</v>
      </c>
      <c r="BV43">
        <f>_xlfn.IFNA(VLOOKUP(AZ43,List!$R$2:$S$6,2,FALSE),0)</f>
        <v>0</v>
      </c>
      <c r="BW43" t="b">
        <f t="shared" si="22"/>
        <v>0</v>
      </c>
      <c r="BX43">
        <f t="shared" si="19"/>
        <v>0</v>
      </c>
      <c r="BY43" t="b">
        <f t="shared" si="20"/>
        <v>0</v>
      </c>
      <c r="BZ43">
        <f t="shared" si="21"/>
        <v>1</v>
      </c>
      <c r="CA43" t="e" cm="1">
        <f t="array" ref="CA43">_xlfn.IFS(AH43&lt;List!$N$4,"Platinum",AH43&lt;List!$N$3,"Gold",AH43&lt;List!$N$2,"Silver",AH43&gt;List!$N$2,"Exceeds")</f>
        <v>#DIV/0!</v>
      </c>
      <c r="CB43" t="e" cm="1">
        <f t="array" ref="CB43">_xlfn.IFS(AM43&lt;List!$M$4,"Platinum",AM43&lt;List!$M$3,"Gold",AM43&lt;List!$M$2,"Silver",AM43&gt;List!$M$2,"Exceeds")</f>
        <v>#DIV/0!</v>
      </c>
      <c r="CC43" t="e" cm="1">
        <f t="array" ref="CC43">_xlfn.IFS(CB43="exceeds","Exceeds",CA43="exceeds","Exceeds",CB43="silver","Silver",CA43="silver","Silver",CB43="Gold","Gold",CA43="Gold","Gold",CB43="platinum","Platinum",CA43="platinum","Platinum")</f>
        <v>#DIV/0!</v>
      </c>
      <c r="CD43" t="e">
        <f>IF(AND(AND(BZ43&gt;=2),AND(AH43&lt;=List!$N$4),AND(AM43&lt;=List!$M$4)),"Certified","Exceeds")</f>
        <v>#DIV/0!</v>
      </c>
      <c r="CE43" t="e" cm="1">
        <f t="array" ref="CE43">_xlfn.IFS(BI43=List!$O$2,'SAMPLE-Entry-Sheet'!CC43,BI43=List!$O$3,'SAMPLE-Entry-Sheet'!CD43)</f>
        <v>#DIV/0!</v>
      </c>
    </row>
    <row r="44" spans="1:83" ht="30" customHeight="1">
      <c r="A44" t="str">
        <f t="shared" si="12"/>
        <v>Ineligible or missing inputs</v>
      </c>
      <c r="H44" s="15"/>
      <c r="I44" s="16"/>
      <c r="J44" s="16"/>
      <c r="K44" s="16"/>
      <c r="L44" s="16"/>
      <c r="P44" s="17"/>
      <c r="R44" s="17"/>
      <c r="U44" s="17"/>
      <c r="W44" s="17"/>
      <c r="AC44" s="17">
        <f>'SAMPLE-Load-Tally'!C44</f>
        <v>0</v>
      </c>
      <c r="AD44" s="17"/>
      <c r="AE44" s="17"/>
      <c r="AF44" s="17"/>
      <c r="AG44" s="17"/>
      <c r="AH44" s="12" t="e">
        <f t="shared" si="13"/>
        <v>#DIV/0!</v>
      </c>
      <c r="AI44" s="13" cm="1">
        <f t="array" ref="AI44">_xlfn.IFS(AD44&gt;0,((AD44/(P44))),AD44=0,0)</f>
        <v>0</v>
      </c>
      <c r="AJ44" s="13" cm="1">
        <f t="array" ref="AJ44">_xlfn.IFS(AE44&gt;0,((AE44/(R44))),AE44=0,0)</f>
        <v>0</v>
      </c>
      <c r="AK44" s="13" cm="1">
        <f t="array" ref="AK44">_xlfn.IFS(AF44&gt;0,((AF44/(V44))),AF44=0,0)</f>
        <v>0</v>
      </c>
      <c r="AL44" s="13" cm="1">
        <f t="array" ref="AL44">_xlfn.IFS(AG44&gt;0,((AG44/(X44))),AG44=0,0)</f>
        <v>0</v>
      </c>
      <c r="AM44" s="14" t="e">
        <f t="shared" si="14"/>
        <v>#DIV/0!</v>
      </c>
      <c r="BI44" t="str" cm="1">
        <f t="array" ref="BI44">_xlfn.IFS(K44&lt;List!$K$3,"old",K44&gt;=List!$K$3,"new")</f>
        <v>old</v>
      </c>
      <c r="BJ44">
        <f>_xlfn.IFNA(VLOOKUP(O44,List!$A$2:$B$18,2,FALSE),0)</f>
        <v>0</v>
      </c>
      <c r="BK44">
        <f>_xlfn.IFNA(VLOOKUP(Q44,List!$A$2:$B$18,2,FALSE),0)</f>
        <v>0</v>
      </c>
      <c r="BL44">
        <f>_xlfn.IFNA(VLOOKUP(U44,List!$A$2:$B$18,2,FALSE),0)</f>
        <v>0</v>
      </c>
      <c r="BM44">
        <f>_xlfn.IFNA(VLOOKUP(W44,List!$A$2:$B$18,2,FALSE),0)</f>
        <v>0</v>
      </c>
      <c r="BN44">
        <f>_xlfn.IFNA(VLOOKUP(AA44,List!$A$2:$B$18,2,FALSE),0)</f>
        <v>0</v>
      </c>
      <c r="BO44">
        <f>COUNTIFS(AW44:AY44,"yes")+COUNTIFS(AW44:AY44,"Not Needed - Recertification")+(COUNTIFS(BY44,"yes"))+Tabulation[[#This Row],[Leak Tight Exempt]]</f>
        <v>0</v>
      </c>
      <c r="BP44" t="str">
        <f>IF(OR(AND(L44=List!$U$2,BO44=3),AND(L44=List!$U$3,BO44=3)),"Yes","Ineligible or Missing Data")</f>
        <v>Ineligible or Missing Data</v>
      </c>
      <c r="BQ44">
        <f t="shared" si="15"/>
        <v>1</v>
      </c>
      <c r="BR44">
        <f>_xlfn.IFNA(VLOOKUP(BA44,List!$H$2:$I$10,2,FALSE),0)</f>
        <v>0</v>
      </c>
      <c r="BS44">
        <f t="shared" si="16"/>
        <v>0</v>
      </c>
      <c r="BT44">
        <f t="shared" si="17"/>
        <v>1</v>
      </c>
      <c r="BU44">
        <f t="shared" si="18"/>
        <v>0</v>
      </c>
      <c r="BV44">
        <f>_xlfn.IFNA(VLOOKUP(AZ44,List!$R$2:$S$6,2,FALSE),0)</f>
        <v>0</v>
      </c>
      <c r="BW44" t="b">
        <f t="shared" si="22"/>
        <v>0</v>
      </c>
      <c r="BX44">
        <f t="shared" si="19"/>
        <v>0</v>
      </c>
      <c r="BY44" t="b">
        <f t="shared" si="20"/>
        <v>0</v>
      </c>
      <c r="BZ44">
        <f t="shared" si="21"/>
        <v>1</v>
      </c>
      <c r="CA44" t="e" cm="1">
        <f t="array" ref="CA44">_xlfn.IFS(AH44&lt;List!$N$4,"Platinum",AH44&lt;List!$N$3,"Gold",AH44&lt;List!$N$2,"Silver",AH44&gt;List!$N$2,"Exceeds")</f>
        <v>#DIV/0!</v>
      </c>
      <c r="CB44" t="e" cm="1">
        <f t="array" ref="CB44">_xlfn.IFS(AM44&lt;List!$M$4,"Platinum",AM44&lt;List!$M$3,"Gold",AM44&lt;List!$M$2,"Silver",AM44&gt;List!$M$2,"Exceeds")</f>
        <v>#DIV/0!</v>
      </c>
      <c r="CC44" t="e" cm="1">
        <f t="array" ref="CC44">_xlfn.IFS(CB44="exceeds","Exceeds",CA44="exceeds","Exceeds",CB44="silver","Silver",CA44="silver","Silver",CB44="Gold","Gold",CA44="Gold","Gold",CB44="platinum","Platinum",CA44="platinum","Platinum")</f>
        <v>#DIV/0!</v>
      </c>
      <c r="CD44" t="e">
        <f>IF(AND(AND(BZ44&gt;=2),AND(AH44&lt;=List!$N$4),AND(AM44&lt;=List!$M$4)),"Certified","Exceeds")</f>
        <v>#DIV/0!</v>
      </c>
      <c r="CE44" t="e" cm="1">
        <f t="array" ref="CE44">_xlfn.IFS(BI44=List!$O$2,'SAMPLE-Entry-Sheet'!CC44,BI44=List!$O$3,'SAMPLE-Entry-Sheet'!CD44)</f>
        <v>#DIV/0!</v>
      </c>
    </row>
    <row r="45" spans="1:83" ht="30" customHeight="1">
      <c r="A45" t="str">
        <f t="shared" si="12"/>
        <v>Ineligible or missing inputs</v>
      </c>
      <c r="H45" s="15"/>
      <c r="I45" s="16"/>
      <c r="J45" s="16"/>
      <c r="K45" s="16"/>
      <c r="L45" s="16"/>
      <c r="P45" s="17"/>
      <c r="R45" s="17"/>
      <c r="U45" s="17"/>
      <c r="W45" s="17"/>
      <c r="AC45" s="17">
        <f>'SAMPLE-Load-Tally'!C45</f>
        <v>0</v>
      </c>
      <c r="AD45" s="17"/>
      <c r="AE45" s="17"/>
      <c r="AF45" s="17"/>
      <c r="AG45" s="17"/>
      <c r="AH45" s="12" t="e">
        <f t="shared" si="13"/>
        <v>#DIV/0!</v>
      </c>
      <c r="AI45" s="13" cm="1">
        <f t="array" ref="AI45">_xlfn.IFS(AD45&gt;0,((AD45/(P45))),AD45=0,0)</f>
        <v>0</v>
      </c>
      <c r="AJ45" s="13" cm="1">
        <f t="array" ref="AJ45">_xlfn.IFS(AE45&gt;0,((AE45/(R45))),AE45=0,0)</f>
        <v>0</v>
      </c>
      <c r="AK45" s="13" cm="1">
        <f t="array" ref="AK45">_xlfn.IFS(AF45&gt;0,((AF45/(V45))),AF45=0,0)</f>
        <v>0</v>
      </c>
      <c r="AL45" s="13" cm="1">
        <f t="array" ref="AL45">_xlfn.IFS(AG45&gt;0,((AG45/(X45))),AG45=0,0)</f>
        <v>0</v>
      </c>
      <c r="AM45" s="14" t="e">
        <f t="shared" si="14"/>
        <v>#DIV/0!</v>
      </c>
      <c r="BI45" t="str" cm="1">
        <f t="array" ref="BI45">_xlfn.IFS(K45&lt;List!$K$3,"old",K45&gt;=List!$K$3,"new")</f>
        <v>old</v>
      </c>
      <c r="BJ45">
        <f>_xlfn.IFNA(VLOOKUP(O45,List!$A$2:$B$18,2,FALSE),0)</f>
        <v>0</v>
      </c>
      <c r="BK45">
        <f>_xlfn.IFNA(VLOOKUP(Q45,List!$A$2:$B$18,2,FALSE),0)</f>
        <v>0</v>
      </c>
      <c r="BL45">
        <f>_xlfn.IFNA(VLOOKUP(U45,List!$A$2:$B$18,2,FALSE),0)</f>
        <v>0</v>
      </c>
      <c r="BM45">
        <f>_xlfn.IFNA(VLOOKUP(W45,List!$A$2:$B$18,2,FALSE),0)</f>
        <v>0</v>
      </c>
      <c r="BN45">
        <f>_xlfn.IFNA(VLOOKUP(AA45,List!$A$2:$B$18,2,FALSE),0)</f>
        <v>0</v>
      </c>
      <c r="BO45">
        <f>COUNTIFS(AW45:AY45,"yes")+COUNTIFS(AW45:AY45,"Not Needed - Recertification")+(COUNTIFS(BY45,"yes"))+Tabulation[[#This Row],[Leak Tight Exempt]]</f>
        <v>0</v>
      </c>
      <c r="BP45" t="str">
        <f>IF(OR(AND(L45=List!$U$2,BO45=3),AND(L45=List!$U$3,BO45=3)),"Yes","Ineligible or Missing Data")</f>
        <v>Ineligible or Missing Data</v>
      </c>
      <c r="BQ45">
        <f t="shared" si="15"/>
        <v>1</v>
      </c>
      <c r="BR45">
        <f>_xlfn.IFNA(VLOOKUP(BA45,List!$H$2:$I$10,2,FALSE),0)</f>
        <v>0</v>
      </c>
      <c r="BS45">
        <f t="shared" si="16"/>
        <v>0</v>
      </c>
      <c r="BT45">
        <f t="shared" si="17"/>
        <v>1</v>
      </c>
      <c r="BU45">
        <f t="shared" si="18"/>
        <v>0</v>
      </c>
      <c r="BV45">
        <f>_xlfn.IFNA(VLOOKUP(AZ45,List!$R$2:$S$6,2,FALSE),0)</f>
        <v>0</v>
      </c>
      <c r="BW45" t="b">
        <f t="shared" si="22"/>
        <v>0</v>
      </c>
      <c r="BX45">
        <f t="shared" si="19"/>
        <v>0</v>
      </c>
      <c r="BY45" t="b">
        <f t="shared" si="20"/>
        <v>0</v>
      </c>
      <c r="BZ45">
        <f t="shared" si="21"/>
        <v>1</v>
      </c>
      <c r="CA45" t="e" cm="1">
        <f t="array" ref="CA45">_xlfn.IFS(AH45&lt;List!$N$4,"Platinum",AH45&lt;List!$N$3,"Gold",AH45&lt;List!$N$2,"Silver",AH45&gt;List!$N$2,"Exceeds")</f>
        <v>#DIV/0!</v>
      </c>
      <c r="CB45" t="e" cm="1">
        <f t="array" ref="CB45">_xlfn.IFS(AM45&lt;List!$M$4,"Platinum",AM45&lt;List!$M$3,"Gold",AM45&lt;List!$M$2,"Silver",AM45&gt;List!$M$2,"Exceeds")</f>
        <v>#DIV/0!</v>
      </c>
      <c r="CC45" t="e" cm="1">
        <f t="array" ref="CC45">_xlfn.IFS(CB45="exceeds","Exceeds",CA45="exceeds","Exceeds",CB45="silver","Silver",CA45="silver","Silver",CB45="Gold","Gold",CA45="Gold","Gold",CB45="platinum","Platinum",CA45="platinum","Platinum")</f>
        <v>#DIV/0!</v>
      </c>
      <c r="CD45" t="e">
        <f>IF(AND(AND(BZ45&gt;=2),AND(AH45&lt;=List!$N$4),AND(AM45&lt;=List!$M$4)),"Certified","Exceeds")</f>
        <v>#DIV/0!</v>
      </c>
      <c r="CE45" t="e" cm="1">
        <f t="array" ref="CE45">_xlfn.IFS(BI45=List!$O$2,'SAMPLE-Entry-Sheet'!CC45,BI45=List!$O$3,'SAMPLE-Entry-Sheet'!CD45)</f>
        <v>#DIV/0!</v>
      </c>
    </row>
    <row r="46" spans="1:83" ht="30" customHeight="1">
      <c r="A46" t="str">
        <f t="shared" si="12"/>
        <v>Ineligible or missing inputs</v>
      </c>
      <c r="H46" s="15"/>
      <c r="I46" s="16"/>
      <c r="J46" s="16"/>
      <c r="K46" s="16"/>
      <c r="L46" s="16"/>
      <c r="P46" s="17"/>
      <c r="R46" s="17"/>
      <c r="U46" s="17"/>
      <c r="W46" s="17"/>
      <c r="AC46" s="17">
        <f>'SAMPLE-Load-Tally'!C46</f>
        <v>0</v>
      </c>
      <c r="AD46" s="17"/>
      <c r="AE46" s="17"/>
      <c r="AF46" s="17"/>
      <c r="AG46" s="17"/>
      <c r="AH46" s="12" t="e">
        <f t="shared" si="13"/>
        <v>#DIV/0!</v>
      </c>
      <c r="AI46" s="13" cm="1">
        <f t="array" ref="AI46">_xlfn.IFS(AD46&gt;0,((AD46/(P46))),AD46=0,0)</f>
        <v>0</v>
      </c>
      <c r="AJ46" s="13" cm="1">
        <f t="array" ref="AJ46">_xlfn.IFS(AE46&gt;0,((AE46/(R46))),AE46=0,0)</f>
        <v>0</v>
      </c>
      <c r="AK46" s="13" cm="1">
        <f t="array" ref="AK46">_xlfn.IFS(AF46&gt;0,((AF46/(V46))),AF46=0,0)</f>
        <v>0</v>
      </c>
      <c r="AL46" s="13" cm="1">
        <f t="array" ref="AL46">_xlfn.IFS(AG46&gt;0,((AG46/(X46))),AG46=0,0)</f>
        <v>0</v>
      </c>
      <c r="AM46" s="14" t="e">
        <f t="shared" si="14"/>
        <v>#DIV/0!</v>
      </c>
      <c r="BI46" t="str" cm="1">
        <f t="array" ref="BI46">_xlfn.IFS(K46&lt;List!$K$3,"old",K46&gt;=List!$K$3,"new")</f>
        <v>old</v>
      </c>
      <c r="BJ46">
        <f>_xlfn.IFNA(VLOOKUP(O46,List!$A$2:$B$18,2,FALSE),0)</f>
        <v>0</v>
      </c>
      <c r="BK46">
        <f>_xlfn.IFNA(VLOOKUP(Q46,List!$A$2:$B$18,2,FALSE),0)</f>
        <v>0</v>
      </c>
      <c r="BL46">
        <f>_xlfn.IFNA(VLOOKUP(U46,List!$A$2:$B$18,2,FALSE),0)</f>
        <v>0</v>
      </c>
      <c r="BM46">
        <f>_xlfn.IFNA(VLOOKUP(W46,List!$A$2:$B$18,2,FALSE),0)</f>
        <v>0</v>
      </c>
      <c r="BN46">
        <f>_xlfn.IFNA(VLOOKUP(AA46,List!$A$2:$B$18,2,FALSE),0)</f>
        <v>0</v>
      </c>
      <c r="BO46">
        <f>COUNTIFS(AW46:AY46,"yes")+COUNTIFS(AW46:AY46,"Not Needed - Recertification")+(COUNTIFS(BY46,"yes"))+Tabulation[[#This Row],[Leak Tight Exempt]]</f>
        <v>0</v>
      </c>
      <c r="BP46" t="str">
        <f>IF(OR(AND(L46=List!$U$2,BO46=3),AND(L46=List!$U$3,BO46=3)),"Yes","Ineligible or Missing Data")</f>
        <v>Ineligible or Missing Data</v>
      </c>
      <c r="BQ46">
        <f t="shared" si="15"/>
        <v>1</v>
      </c>
      <c r="BR46">
        <f>_xlfn.IFNA(VLOOKUP(BA46,List!$H$2:$I$10,2,FALSE),0)</f>
        <v>0</v>
      </c>
      <c r="BS46">
        <f t="shared" si="16"/>
        <v>0</v>
      </c>
      <c r="BT46">
        <f t="shared" si="17"/>
        <v>1</v>
      </c>
      <c r="BU46">
        <f t="shared" si="18"/>
        <v>0</v>
      </c>
      <c r="BV46">
        <f>_xlfn.IFNA(VLOOKUP(AZ46,List!$R$2:$S$6,2,FALSE),0)</f>
        <v>0</v>
      </c>
      <c r="BW46" t="b">
        <f t="shared" si="22"/>
        <v>0</v>
      </c>
      <c r="BX46">
        <f t="shared" si="19"/>
        <v>0</v>
      </c>
      <c r="BY46" t="b">
        <f t="shared" si="20"/>
        <v>0</v>
      </c>
      <c r="BZ46">
        <f t="shared" si="21"/>
        <v>1</v>
      </c>
      <c r="CA46" t="e" cm="1">
        <f t="array" ref="CA46">_xlfn.IFS(AH46&lt;List!$N$4,"Platinum",AH46&lt;List!$N$3,"Gold",AH46&lt;List!$N$2,"Silver",AH46&gt;List!$N$2,"Exceeds")</f>
        <v>#DIV/0!</v>
      </c>
      <c r="CB46" t="e" cm="1">
        <f t="array" ref="CB46">_xlfn.IFS(AM46&lt;List!$M$4,"Platinum",AM46&lt;List!$M$3,"Gold",AM46&lt;List!$M$2,"Silver",AM46&gt;List!$M$2,"Exceeds")</f>
        <v>#DIV/0!</v>
      </c>
      <c r="CC46" t="e" cm="1">
        <f t="array" ref="CC46">_xlfn.IFS(CB46="exceeds","Exceeds",CA46="exceeds","Exceeds",CB46="silver","Silver",CA46="silver","Silver",CB46="Gold","Gold",CA46="Gold","Gold",CB46="platinum","Platinum",CA46="platinum","Platinum")</f>
        <v>#DIV/0!</v>
      </c>
      <c r="CD46" t="e">
        <f>IF(AND(AND(BZ46&gt;=2),AND(AH46&lt;=List!$N$4),AND(AM46&lt;=List!$M$4)),"Certified","Exceeds")</f>
        <v>#DIV/0!</v>
      </c>
      <c r="CE46" t="e" cm="1">
        <f t="array" ref="CE46">_xlfn.IFS(BI46=List!$O$2,'SAMPLE-Entry-Sheet'!CC46,BI46=List!$O$3,'SAMPLE-Entry-Sheet'!CD46)</f>
        <v>#DIV/0!</v>
      </c>
    </row>
    <row r="47" spans="1:83" ht="30" customHeight="1">
      <c r="A47" t="str">
        <f t="shared" si="12"/>
        <v>Ineligible or missing inputs</v>
      </c>
      <c r="H47" s="15"/>
      <c r="I47" s="16"/>
      <c r="J47" s="16"/>
      <c r="K47" s="16"/>
      <c r="L47" s="16"/>
      <c r="P47" s="17"/>
      <c r="R47" s="17"/>
      <c r="U47" s="17"/>
      <c r="W47" s="17"/>
      <c r="AC47" s="17">
        <f>'SAMPLE-Load-Tally'!C47</f>
        <v>0</v>
      </c>
      <c r="AD47" s="17"/>
      <c r="AE47" s="17"/>
      <c r="AF47" s="17"/>
      <c r="AG47" s="17"/>
      <c r="AH47" s="12" t="e">
        <f t="shared" si="13"/>
        <v>#DIV/0!</v>
      </c>
      <c r="AI47" s="13" cm="1">
        <f t="array" ref="AI47">_xlfn.IFS(AD47&gt;0,((AD47/(P47))),AD47=0,0)</f>
        <v>0</v>
      </c>
      <c r="AJ47" s="13" cm="1">
        <f t="array" ref="AJ47">_xlfn.IFS(AE47&gt;0,((AE47/(R47))),AE47=0,0)</f>
        <v>0</v>
      </c>
      <c r="AK47" s="13" cm="1">
        <f t="array" ref="AK47">_xlfn.IFS(AF47&gt;0,((AF47/(V47))),AF47=0,0)</f>
        <v>0</v>
      </c>
      <c r="AL47" s="13" cm="1">
        <f t="array" ref="AL47">_xlfn.IFS(AG47&gt;0,((AG47/(X47))),AG47=0,0)</f>
        <v>0</v>
      </c>
      <c r="AM47" s="14" t="e">
        <f t="shared" si="14"/>
        <v>#DIV/0!</v>
      </c>
      <c r="BI47" t="str" cm="1">
        <f t="array" ref="BI47">_xlfn.IFS(K47&lt;List!$K$3,"old",K47&gt;=List!$K$3,"new")</f>
        <v>old</v>
      </c>
      <c r="BJ47">
        <f>_xlfn.IFNA(VLOOKUP(O47,List!$A$2:$B$18,2,FALSE),0)</f>
        <v>0</v>
      </c>
      <c r="BK47">
        <f>_xlfn.IFNA(VLOOKUP(Q47,List!$A$2:$B$18,2,FALSE),0)</f>
        <v>0</v>
      </c>
      <c r="BL47">
        <f>_xlfn.IFNA(VLOOKUP(U47,List!$A$2:$B$18,2,FALSE),0)</f>
        <v>0</v>
      </c>
      <c r="BM47">
        <f>_xlfn.IFNA(VLOOKUP(W47,List!$A$2:$B$18,2,FALSE),0)</f>
        <v>0</v>
      </c>
      <c r="BN47">
        <f>_xlfn.IFNA(VLOOKUP(AA47,List!$A$2:$B$18,2,FALSE),0)</f>
        <v>0</v>
      </c>
      <c r="BO47">
        <f>COUNTIFS(AW47:AY47,"yes")+COUNTIFS(AW47:AY47,"Not Needed - Recertification")+(COUNTIFS(BY47,"yes"))+Tabulation[[#This Row],[Leak Tight Exempt]]</f>
        <v>0</v>
      </c>
      <c r="BP47" t="str">
        <f>IF(OR(AND(L47=List!$U$2,BO47=3),AND(L47=List!$U$3,BO47=3)),"Yes","Ineligible or Missing Data")</f>
        <v>Ineligible or Missing Data</v>
      </c>
      <c r="BQ47">
        <f t="shared" si="15"/>
        <v>1</v>
      </c>
      <c r="BR47">
        <f>_xlfn.IFNA(VLOOKUP(BA47,List!$H$2:$I$10,2,FALSE),0)</f>
        <v>0</v>
      </c>
      <c r="BS47">
        <f t="shared" si="16"/>
        <v>0</v>
      </c>
      <c r="BT47">
        <f t="shared" si="17"/>
        <v>1</v>
      </c>
      <c r="BU47">
        <f t="shared" si="18"/>
        <v>0</v>
      </c>
      <c r="BV47">
        <f>_xlfn.IFNA(VLOOKUP(AZ47,List!$R$2:$S$6,2,FALSE),0)</f>
        <v>0</v>
      </c>
      <c r="BW47" t="b">
        <f t="shared" si="22"/>
        <v>0</v>
      </c>
      <c r="BX47">
        <f t="shared" si="19"/>
        <v>0</v>
      </c>
      <c r="BY47" t="b">
        <f t="shared" si="20"/>
        <v>0</v>
      </c>
      <c r="BZ47">
        <f t="shared" si="21"/>
        <v>1</v>
      </c>
      <c r="CA47" t="e" cm="1">
        <f t="array" ref="CA47">_xlfn.IFS(AH47&lt;List!$N$4,"Platinum",AH47&lt;List!$N$3,"Gold",AH47&lt;List!$N$2,"Silver",AH47&gt;List!$N$2,"Exceeds")</f>
        <v>#DIV/0!</v>
      </c>
      <c r="CB47" t="e" cm="1">
        <f t="array" ref="CB47">_xlfn.IFS(AM47&lt;List!$M$4,"Platinum",AM47&lt;List!$M$3,"Gold",AM47&lt;List!$M$2,"Silver",AM47&gt;List!$M$2,"Exceeds")</f>
        <v>#DIV/0!</v>
      </c>
      <c r="CC47" t="e" cm="1">
        <f t="array" ref="CC47">_xlfn.IFS(CB47="exceeds","Exceeds",CA47="exceeds","Exceeds",CB47="silver","Silver",CA47="silver","Silver",CB47="Gold","Gold",CA47="Gold","Gold",CB47="platinum","Platinum",CA47="platinum","Platinum")</f>
        <v>#DIV/0!</v>
      </c>
      <c r="CD47" t="e">
        <f>IF(AND(AND(BZ47&gt;=2),AND(AH47&lt;=List!$N$4),AND(AM47&lt;=List!$M$4)),"Certified","Exceeds")</f>
        <v>#DIV/0!</v>
      </c>
      <c r="CE47" t="e" cm="1">
        <f t="array" ref="CE47">_xlfn.IFS(BI47=List!$O$2,'SAMPLE-Entry-Sheet'!CC47,BI47=List!$O$3,'SAMPLE-Entry-Sheet'!CD47)</f>
        <v>#DIV/0!</v>
      </c>
    </row>
    <row r="48" spans="1:83" ht="30" customHeight="1">
      <c r="A48" t="str">
        <f t="shared" si="12"/>
        <v>Ineligible or missing inputs</v>
      </c>
      <c r="H48" s="15"/>
      <c r="I48" s="16"/>
      <c r="J48" s="16"/>
      <c r="K48" s="16"/>
      <c r="L48" s="16"/>
      <c r="P48" s="17"/>
      <c r="R48" s="17"/>
      <c r="U48" s="17"/>
      <c r="W48" s="17"/>
      <c r="AC48" s="17">
        <f>'SAMPLE-Load-Tally'!C48</f>
        <v>0</v>
      </c>
      <c r="AD48" s="17"/>
      <c r="AE48" s="17"/>
      <c r="AF48" s="17"/>
      <c r="AG48" s="17"/>
      <c r="AH48" s="12" t="e">
        <f t="shared" si="13"/>
        <v>#DIV/0!</v>
      </c>
      <c r="AI48" s="13" cm="1">
        <f t="array" ref="AI48">_xlfn.IFS(AD48&gt;0,((AD48/(P48))),AD48=0,0)</f>
        <v>0</v>
      </c>
      <c r="AJ48" s="13" cm="1">
        <f t="array" ref="AJ48">_xlfn.IFS(AE48&gt;0,((AE48/(R48))),AE48=0,0)</f>
        <v>0</v>
      </c>
      <c r="AK48" s="13" cm="1">
        <f t="array" ref="AK48">_xlfn.IFS(AF48&gt;0,((AF48/(V48))),AF48=0,0)</f>
        <v>0</v>
      </c>
      <c r="AL48" s="13" cm="1">
        <f t="array" ref="AL48">_xlfn.IFS(AG48&gt;0,((AG48/(X48))),AG48=0,0)</f>
        <v>0</v>
      </c>
      <c r="AM48" s="14" t="e">
        <f t="shared" si="14"/>
        <v>#DIV/0!</v>
      </c>
      <c r="BI48" t="str" cm="1">
        <f t="array" ref="BI48">_xlfn.IFS(K48&lt;List!$K$3,"old",K48&gt;=List!$K$3,"new")</f>
        <v>old</v>
      </c>
      <c r="BJ48">
        <f>_xlfn.IFNA(VLOOKUP(O48,List!$A$2:$B$18,2,FALSE),0)</f>
        <v>0</v>
      </c>
      <c r="BK48">
        <f>_xlfn.IFNA(VLOOKUP(Q48,List!$A$2:$B$18,2,FALSE),0)</f>
        <v>0</v>
      </c>
      <c r="BL48">
        <f>_xlfn.IFNA(VLOOKUP(U48,List!$A$2:$B$18,2,FALSE),0)</f>
        <v>0</v>
      </c>
      <c r="BM48">
        <f>_xlfn.IFNA(VLOOKUP(W48,List!$A$2:$B$18,2,FALSE),0)</f>
        <v>0</v>
      </c>
      <c r="BN48">
        <f>_xlfn.IFNA(VLOOKUP(AA48,List!$A$2:$B$18,2,FALSE),0)</f>
        <v>0</v>
      </c>
      <c r="BO48">
        <f>COUNTIFS(AW48:AY48,"yes")+COUNTIFS(AW48:AY48,"Not Needed - Recertification")+(COUNTIFS(BY48,"yes"))+Tabulation[[#This Row],[Leak Tight Exempt]]</f>
        <v>0</v>
      </c>
      <c r="BP48" t="str">
        <f>IF(OR(AND(L48=List!$U$2,BO48=3),AND(L48=List!$U$3,BO48=3)),"Yes","Ineligible or Missing Data")</f>
        <v>Ineligible or Missing Data</v>
      </c>
      <c r="BQ48">
        <f t="shared" si="15"/>
        <v>1</v>
      </c>
      <c r="BR48">
        <f>_xlfn.IFNA(VLOOKUP(BA48,List!$H$2:$I$10,2,FALSE),0)</f>
        <v>0</v>
      </c>
      <c r="BS48">
        <f t="shared" si="16"/>
        <v>0</v>
      </c>
      <c r="BT48">
        <f t="shared" si="17"/>
        <v>1</v>
      </c>
      <c r="BU48">
        <f t="shared" si="18"/>
        <v>0</v>
      </c>
      <c r="BV48">
        <f>_xlfn.IFNA(VLOOKUP(AZ48,List!$R$2:$S$6,2,FALSE),0)</f>
        <v>0</v>
      </c>
      <c r="BW48" t="b">
        <f t="shared" si="22"/>
        <v>0</v>
      </c>
      <c r="BX48">
        <f t="shared" si="19"/>
        <v>0</v>
      </c>
      <c r="BY48" t="b">
        <f t="shared" si="20"/>
        <v>0</v>
      </c>
      <c r="BZ48">
        <f t="shared" si="21"/>
        <v>1</v>
      </c>
      <c r="CA48" t="e" cm="1">
        <f t="array" ref="CA48">_xlfn.IFS(AH48&lt;List!$N$4,"Platinum",AH48&lt;List!$N$3,"Gold",AH48&lt;List!$N$2,"Silver",AH48&gt;List!$N$2,"Exceeds")</f>
        <v>#DIV/0!</v>
      </c>
      <c r="CB48" t="e" cm="1">
        <f t="array" ref="CB48">_xlfn.IFS(AM48&lt;List!$M$4,"Platinum",AM48&lt;List!$M$3,"Gold",AM48&lt;List!$M$2,"Silver",AM48&gt;List!$M$2,"Exceeds")</f>
        <v>#DIV/0!</v>
      </c>
      <c r="CC48" t="e" cm="1">
        <f t="array" ref="CC48">_xlfn.IFS(CB48="exceeds","Exceeds",CA48="exceeds","Exceeds",CB48="silver","Silver",CA48="silver","Silver",CB48="Gold","Gold",CA48="Gold","Gold",CB48="platinum","Platinum",CA48="platinum","Platinum")</f>
        <v>#DIV/0!</v>
      </c>
      <c r="CD48" t="e">
        <f>IF(AND(AND(BZ48&gt;=2),AND(AH48&lt;=List!$N$4),AND(AM48&lt;=List!$M$4)),"Certified","Exceeds")</f>
        <v>#DIV/0!</v>
      </c>
      <c r="CE48" t="e" cm="1">
        <f t="array" ref="CE48">_xlfn.IFS(BI48=List!$O$2,'SAMPLE-Entry-Sheet'!CC48,BI48=List!$O$3,'SAMPLE-Entry-Sheet'!CD48)</f>
        <v>#DIV/0!</v>
      </c>
    </row>
    <row r="49" spans="1:83" ht="30" customHeight="1">
      <c r="A49" t="str">
        <f t="shared" si="12"/>
        <v>Ineligible or missing inputs</v>
      </c>
      <c r="H49" s="15"/>
      <c r="I49" s="16"/>
      <c r="J49" s="16"/>
      <c r="K49" s="16"/>
      <c r="L49" s="16"/>
      <c r="P49" s="17"/>
      <c r="R49" s="17"/>
      <c r="U49" s="17"/>
      <c r="W49" s="17"/>
      <c r="AC49" s="17">
        <f>'SAMPLE-Load-Tally'!C49</f>
        <v>0</v>
      </c>
      <c r="AD49" s="17"/>
      <c r="AE49" s="17"/>
      <c r="AF49" s="17"/>
      <c r="AG49" s="17"/>
      <c r="AH49" s="12" t="e">
        <f t="shared" si="13"/>
        <v>#DIV/0!</v>
      </c>
      <c r="AI49" s="13" cm="1">
        <f t="array" ref="AI49">_xlfn.IFS(AD49&gt;0,((AD49/(P49))),AD49=0,0)</f>
        <v>0</v>
      </c>
      <c r="AJ49" s="13" cm="1">
        <f t="array" ref="AJ49">_xlfn.IFS(AE49&gt;0,((AE49/(R49))),AE49=0,0)</f>
        <v>0</v>
      </c>
      <c r="AK49" s="13" cm="1">
        <f t="array" ref="AK49">_xlfn.IFS(AF49&gt;0,((AF49/(V49))),AF49=0,0)</f>
        <v>0</v>
      </c>
      <c r="AL49" s="13" cm="1">
        <f t="array" ref="AL49">_xlfn.IFS(AG49&gt;0,((AG49/(X49))),AG49=0,0)</f>
        <v>0</v>
      </c>
      <c r="AM49" s="14" t="e">
        <f t="shared" si="14"/>
        <v>#DIV/0!</v>
      </c>
      <c r="BI49" t="str" cm="1">
        <f t="array" ref="BI49">_xlfn.IFS(K49&lt;List!$K$3,"old",K49&gt;=List!$K$3,"new")</f>
        <v>old</v>
      </c>
      <c r="BJ49">
        <f>_xlfn.IFNA(VLOOKUP(O49,List!$A$2:$B$18,2,FALSE),0)</f>
        <v>0</v>
      </c>
      <c r="BK49">
        <f>_xlfn.IFNA(VLOOKUP(Q49,List!$A$2:$B$18,2,FALSE),0)</f>
        <v>0</v>
      </c>
      <c r="BL49">
        <f>_xlfn.IFNA(VLOOKUP(U49,List!$A$2:$B$18,2,FALSE),0)</f>
        <v>0</v>
      </c>
      <c r="BM49">
        <f>_xlfn.IFNA(VLOOKUP(W49,List!$A$2:$B$18,2,FALSE),0)</f>
        <v>0</v>
      </c>
      <c r="BN49">
        <f>_xlfn.IFNA(VLOOKUP(AA49,List!$A$2:$B$18,2,FALSE),0)</f>
        <v>0</v>
      </c>
      <c r="BO49">
        <f>COUNTIFS(AW49:AY49,"yes")+COUNTIFS(AW49:AY49,"Not Needed - Recertification")+(COUNTIFS(BY49,"yes"))+Tabulation[[#This Row],[Leak Tight Exempt]]</f>
        <v>0</v>
      </c>
      <c r="BP49" t="str">
        <f>IF(OR(AND(L49=List!$U$2,BO49=3),AND(L49=List!$U$3,BO49=3)),"Yes","Ineligible or Missing Data")</f>
        <v>Ineligible or Missing Data</v>
      </c>
      <c r="BQ49">
        <f t="shared" si="15"/>
        <v>1</v>
      </c>
      <c r="BR49">
        <f>_xlfn.IFNA(VLOOKUP(BA49,List!$H$2:$I$10,2,FALSE),0)</f>
        <v>0</v>
      </c>
      <c r="BS49">
        <f t="shared" si="16"/>
        <v>0</v>
      </c>
      <c r="BT49">
        <f t="shared" si="17"/>
        <v>1</v>
      </c>
      <c r="BU49">
        <f t="shared" si="18"/>
        <v>0</v>
      </c>
      <c r="BV49">
        <f>_xlfn.IFNA(VLOOKUP(AZ49,List!$R$2:$S$6,2,FALSE),0)</f>
        <v>0</v>
      </c>
      <c r="BW49" t="b">
        <f t="shared" si="22"/>
        <v>0</v>
      </c>
      <c r="BX49">
        <f t="shared" si="19"/>
        <v>0</v>
      </c>
      <c r="BY49" t="b">
        <f t="shared" si="20"/>
        <v>0</v>
      </c>
      <c r="BZ49">
        <f t="shared" si="21"/>
        <v>1</v>
      </c>
      <c r="CA49" t="e" cm="1">
        <f t="array" ref="CA49">_xlfn.IFS(AH49&lt;List!$N$4,"Platinum",AH49&lt;List!$N$3,"Gold",AH49&lt;List!$N$2,"Silver",AH49&gt;List!$N$2,"Exceeds")</f>
        <v>#DIV/0!</v>
      </c>
      <c r="CB49" t="e" cm="1">
        <f t="array" ref="CB49">_xlfn.IFS(AM49&lt;List!$M$4,"Platinum",AM49&lt;List!$M$3,"Gold",AM49&lt;List!$M$2,"Silver",AM49&gt;List!$M$2,"Exceeds")</f>
        <v>#DIV/0!</v>
      </c>
      <c r="CC49" t="e" cm="1">
        <f t="array" ref="CC49">_xlfn.IFS(CB49="exceeds","Exceeds",CA49="exceeds","Exceeds",CB49="silver","Silver",CA49="silver","Silver",CB49="Gold","Gold",CA49="Gold","Gold",CB49="platinum","Platinum",CA49="platinum","Platinum")</f>
        <v>#DIV/0!</v>
      </c>
      <c r="CD49" t="e">
        <f>IF(AND(AND(BZ49&gt;=2),AND(AH49&lt;=List!$N$4),AND(AM49&lt;=List!$M$4)),"Certified","Exceeds")</f>
        <v>#DIV/0!</v>
      </c>
      <c r="CE49" t="e" cm="1">
        <f t="array" ref="CE49">_xlfn.IFS(BI49=List!$O$2,'SAMPLE-Entry-Sheet'!CC49,BI49=List!$O$3,'SAMPLE-Entry-Sheet'!CD49)</f>
        <v>#DIV/0!</v>
      </c>
    </row>
    <row r="50" spans="1:83" ht="30" customHeight="1">
      <c r="A50" t="str">
        <f t="shared" si="12"/>
        <v>Ineligible or missing inputs</v>
      </c>
      <c r="H50" s="15"/>
      <c r="I50" s="16"/>
      <c r="J50" s="16"/>
      <c r="K50" s="16"/>
      <c r="L50" s="16"/>
      <c r="P50" s="17"/>
      <c r="R50" s="17"/>
      <c r="U50" s="17"/>
      <c r="W50" s="17"/>
      <c r="AC50" s="17">
        <f>'SAMPLE-Load-Tally'!C50</f>
        <v>0</v>
      </c>
      <c r="AD50" s="17"/>
      <c r="AE50" s="17"/>
      <c r="AF50" s="17"/>
      <c r="AG50" s="17"/>
      <c r="AH50" s="12" t="e">
        <f t="shared" si="13"/>
        <v>#DIV/0!</v>
      </c>
      <c r="AI50" s="13" cm="1">
        <f t="array" ref="AI50">_xlfn.IFS(AD50&gt;0,((AD50/(P50))),AD50=0,0)</f>
        <v>0</v>
      </c>
      <c r="AJ50" s="13" cm="1">
        <f t="array" ref="AJ50">_xlfn.IFS(AE50&gt;0,((AE50/(R50))),AE50=0,0)</f>
        <v>0</v>
      </c>
      <c r="AK50" s="13" cm="1">
        <f t="array" ref="AK50">_xlfn.IFS(AF50&gt;0,((AF50/(V50))),AF50=0,0)</f>
        <v>0</v>
      </c>
      <c r="AL50" s="13" cm="1">
        <f t="array" ref="AL50">_xlfn.IFS(AG50&gt;0,((AG50/(X50))),AG50=0,0)</f>
        <v>0</v>
      </c>
      <c r="AM50" s="14" t="e">
        <f t="shared" si="14"/>
        <v>#DIV/0!</v>
      </c>
      <c r="BI50" t="str" cm="1">
        <f t="array" ref="BI50">_xlfn.IFS(K50&lt;List!$K$3,"old",K50&gt;=List!$K$3,"new")</f>
        <v>old</v>
      </c>
      <c r="BJ50">
        <f>_xlfn.IFNA(VLOOKUP(O50,List!$A$2:$B$18,2,FALSE),0)</f>
        <v>0</v>
      </c>
      <c r="BK50">
        <f>_xlfn.IFNA(VLOOKUP(Q50,List!$A$2:$B$18,2,FALSE),0)</f>
        <v>0</v>
      </c>
      <c r="BL50">
        <f>_xlfn.IFNA(VLOOKUP(U50,List!$A$2:$B$18,2,FALSE),0)</f>
        <v>0</v>
      </c>
      <c r="BM50">
        <f>_xlfn.IFNA(VLOOKUP(W50,List!$A$2:$B$18,2,FALSE),0)</f>
        <v>0</v>
      </c>
      <c r="BN50">
        <f>_xlfn.IFNA(VLOOKUP(AA50,List!$A$2:$B$18,2,FALSE),0)</f>
        <v>0</v>
      </c>
      <c r="BO50">
        <f>COUNTIFS(AW50:AY50,"yes")+COUNTIFS(AW50:AY50,"Not Needed - Recertification")+(COUNTIFS(BY50,"yes"))+Tabulation[[#This Row],[Leak Tight Exempt]]</f>
        <v>0</v>
      </c>
      <c r="BP50" t="str">
        <f>IF(OR(AND(L50=List!$U$2,BO50=3),AND(L50=List!$U$3,BO50=3)),"Yes","Ineligible or Missing Data")</f>
        <v>Ineligible or Missing Data</v>
      </c>
      <c r="BQ50">
        <f t="shared" si="15"/>
        <v>1</v>
      </c>
      <c r="BR50">
        <f>_xlfn.IFNA(VLOOKUP(BA50,List!$H$2:$I$10,2,FALSE),0)</f>
        <v>0</v>
      </c>
      <c r="BS50">
        <f t="shared" si="16"/>
        <v>0</v>
      </c>
      <c r="BT50">
        <f t="shared" si="17"/>
        <v>1</v>
      </c>
      <c r="BU50">
        <f t="shared" si="18"/>
        <v>0</v>
      </c>
      <c r="BV50">
        <f>_xlfn.IFNA(VLOOKUP(AZ50,List!$R$2:$S$6,2,FALSE),0)</f>
        <v>0</v>
      </c>
      <c r="BW50" t="b">
        <f t="shared" si="22"/>
        <v>0</v>
      </c>
      <c r="BX50">
        <f t="shared" si="19"/>
        <v>0</v>
      </c>
      <c r="BY50" t="b">
        <f t="shared" si="20"/>
        <v>0</v>
      </c>
      <c r="BZ50">
        <f t="shared" si="21"/>
        <v>1</v>
      </c>
      <c r="CA50" t="e" cm="1">
        <f t="array" ref="CA50">_xlfn.IFS(AH50&lt;List!$N$4,"Platinum",AH50&lt;List!$N$3,"Gold",AH50&lt;List!$N$2,"Silver",AH50&gt;List!$N$2,"Exceeds")</f>
        <v>#DIV/0!</v>
      </c>
      <c r="CB50" t="e" cm="1">
        <f t="array" ref="CB50">_xlfn.IFS(AM50&lt;List!$M$4,"Platinum",AM50&lt;List!$M$3,"Gold",AM50&lt;List!$M$2,"Silver",AM50&gt;List!$M$2,"Exceeds")</f>
        <v>#DIV/0!</v>
      </c>
      <c r="CC50" t="e" cm="1">
        <f t="array" ref="CC50">_xlfn.IFS(CB50="exceeds","Exceeds",CA50="exceeds","Exceeds",CB50="silver","Silver",CA50="silver","Silver",CB50="Gold","Gold",CA50="Gold","Gold",CB50="platinum","Platinum",CA50="platinum","Platinum")</f>
        <v>#DIV/0!</v>
      </c>
      <c r="CD50" t="e">
        <f>IF(AND(AND(BZ50&gt;=2),AND(AH50&lt;=List!$N$4),AND(AM50&lt;=List!$M$4)),"Certified","Exceeds")</f>
        <v>#DIV/0!</v>
      </c>
      <c r="CE50" t="e" cm="1">
        <f t="array" ref="CE50">_xlfn.IFS(BI50=List!$O$2,'SAMPLE-Entry-Sheet'!CC50,BI50=List!$O$3,'SAMPLE-Entry-Sheet'!CD50)</f>
        <v>#DIV/0!</v>
      </c>
    </row>
    <row r="51" spans="1:83" ht="30" customHeight="1">
      <c r="A51" t="str">
        <f t="shared" si="12"/>
        <v>Ineligible or missing inputs</v>
      </c>
      <c r="H51" s="15"/>
      <c r="I51" s="16"/>
      <c r="J51" s="16"/>
      <c r="K51" s="16"/>
      <c r="L51" s="16"/>
      <c r="P51" s="17"/>
      <c r="R51" s="17"/>
      <c r="U51" s="17"/>
      <c r="W51" s="17"/>
      <c r="AC51" s="17">
        <f>'SAMPLE-Load-Tally'!C51</f>
        <v>0</v>
      </c>
      <c r="AD51" s="17"/>
      <c r="AE51" s="17"/>
      <c r="AF51" s="17"/>
      <c r="AG51" s="17"/>
      <c r="AH51" s="12" t="e">
        <f t="shared" si="13"/>
        <v>#DIV/0!</v>
      </c>
      <c r="AI51" s="13" cm="1">
        <f t="array" ref="AI51">_xlfn.IFS(AD51&gt;0,((AD51/(P51))),AD51=0,0)</f>
        <v>0</v>
      </c>
      <c r="AJ51" s="13" cm="1">
        <f t="array" ref="AJ51">_xlfn.IFS(AE51&gt;0,((AE51/(R51))),AE51=0,0)</f>
        <v>0</v>
      </c>
      <c r="AK51" s="13" cm="1">
        <f t="array" ref="AK51">_xlfn.IFS(AF51&gt;0,((AF51/(V51))),AF51=0,0)</f>
        <v>0</v>
      </c>
      <c r="AL51" s="13" cm="1">
        <f t="array" ref="AL51">_xlfn.IFS(AG51&gt;0,((AG51/(X51))),AG51=0,0)</f>
        <v>0</v>
      </c>
      <c r="AM51" s="14" t="e">
        <f t="shared" si="14"/>
        <v>#DIV/0!</v>
      </c>
      <c r="BI51" t="str" cm="1">
        <f t="array" ref="BI51">_xlfn.IFS(K51&lt;List!$K$3,"old",K51&gt;=List!$K$3,"new")</f>
        <v>old</v>
      </c>
      <c r="BJ51">
        <f>_xlfn.IFNA(VLOOKUP(O51,List!$A$2:$B$18,2,FALSE),0)</f>
        <v>0</v>
      </c>
      <c r="BK51">
        <f>_xlfn.IFNA(VLOOKUP(Q51,List!$A$2:$B$18,2,FALSE),0)</f>
        <v>0</v>
      </c>
      <c r="BL51">
        <f>_xlfn.IFNA(VLOOKUP(U51,List!$A$2:$B$18,2,FALSE),0)</f>
        <v>0</v>
      </c>
      <c r="BM51">
        <f>_xlfn.IFNA(VLOOKUP(W51,List!$A$2:$B$18,2,FALSE),0)</f>
        <v>0</v>
      </c>
      <c r="BN51">
        <f>_xlfn.IFNA(VLOOKUP(AA51,List!$A$2:$B$18,2,FALSE),0)</f>
        <v>0</v>
      </c>
      <c r="BO51">
        <f>COUNTIFS(AW51:AY51,"yes")+COUNTIFS(AW51:AY51,"Not Needed - Recertification")+(COUNTIFS(BY51,"yes"))+Tabulation[[#This Row],[Leak Tight Exempt]]</f>
        <v>0</v>
      </c>
      <c r="BP51" t="str">
        <f>IF(OR(AND(L51=List!$U$2,BO51=3),AND(L51=List!$U$3,BO51=3)),"Yes","Ineligible or Missing Data")</f>
        <v>Ineligible or Missing Data</v>
      </c>
      <c r="BQ51">
        <f t="shared" si="15"/>
        <v>1</v>
      </c>
      <c r="BR51">
        <f>_xlfn.IFNA(VLOOKUP(BA51,List!$H$2:$I$10,2,FALSE),0)</f>
        <v>0</v>
      </c>
      <c r="BS51">
        <f t="shared" si="16"/>
        <v>0</v>
      </c>
      <c r="BT51">
        <f t="shared" si="17"/>
        <v>1</v>
      </c>
      <c r="BU51">
        <f t="shared" si="18"/>
        <v>0</v>
      </c>
      <c r="BV51">
        <f>_xlfn.IFNA(VLOOKUP(AZ51,List!$R$2:$S$6,2,FALSE),0)</f>
        <v>0</v>
      </c>
      <c r="BW51" t="b">
        <f t="shared" si="22"/>
        <v>0</v>
      </c>
      <c r="BX51">
        <f t="shared" si="19"/>
        <v>0</v>
      </c>
      <c r="BY51" t="b">
        <f t="shared" si="20"/>
        <v>0</v>
      </c>
      <c r="BZ51">
        <f t="shared" si="21"/>
        <v>1</v>
      </c>
      <c r="CA51" t="e" cm="1">
        <f t="array" ref="CA51">_xlfn.IFS(AH51&lt;List!$N$4,"Platinum",AH51&lt;List!$N$3,"Gold",AH51&lt;List!$N$2,"Silver",AH51&gt;List!$N$2,"Exceeds")</f>
        <v>#DIV/0!</v>
      </c>
      <c r="CB51" t="e" cm="1">
        <f t="array" ref="CB51">_xlfn.IFS(AM51&lt;List!$M$4,"Platinum",AM51&lt;List!$M$3,"Gold",AM51&lt;List!$M$2,"Silver",AM51&gt;List!$M$2,"Exceeds")</f>
        <v>#DIV/0!</v>
      </c>
      <c r="CC51" t="e" cm="1">
        <f t="array" ref="CC51">_xlfn.IFS(CB51="exceeds","Exceeds",CA51="exceeds","Exceeds",CB51="silver","Silver",CA51="silver","Silver",CB51="Gold","Gold",CA51="Gold","Gold",CB51="platinum","Platinum",CA51="platinum","Platinum")</f>
        <v>#DIV/0!</v>
      </c>
      <c r="CD51" t="e">
        <f>IF(AND(AND(BZ51&gt;=2),AND(AH51&lt;=List!$N$4),AND(AM51&lt;=List!$M$4)),"Certified","Exceeds")</f>
        <v>#DIV/0!</v>
      </c>
      <c r="CE51" t="e" cm="1">
        <f t="array" ref="CE51">_xlfn.IFS(BI51=List!$O$2,'SAMPLE-Entry-Sheet'!CC51,BI51=List!$O$3,'SAMPLE-Entry-Sheet'!CD51)</f>
        <v>#DIV/0!</v>
      </c>
    </row>
    <row r="52" spans="1:83" ht="30" customHeight="1">
      <c r="A52" t="str">
        <f t="shared" si="12"/>
        <v>Ineligible or missing inputs</v>
      </c>
      <c r="H52" s="15"/>
      <c r="I52" s="16"/>
      <c r="J52" s="16"/>
      <c r="K52" s="16"/>
      <c r="L52" s="16"/>
      <c r="P52" s="17"/>
      <c r="R52" s="17"/>
      <c r="U52" s="17"/>
      <c r="W52" s="17"/>
      <c r="AC52" s="17">
        <f>'SAMPLE-Load-Tally'!C52</f>
        <v>0</v>
      </c>
      <c r="AD52" s="17"/>
      <c r="AE52" s="17"/>
      <c r="AF52" s="17"/>
      <c r="AG52" s="17"/>
      <c r="AH52" s="12" t="e">
        <f t="shared" si="13"/>
        <v>#DIV/0!</v>
      </c>
      <c r="AI52" s="13" cm="1">
        <f t="array" ref="AI52">_xlfn.IFS(AD52&gt;0,((AD52/(P52))),AD52=0,0)</f>
        <v>0</v>
      </c>
      <c r="AJ52" s="13" cm="1">
        <f t="array" ref="AJ52">_xlfn.IFS(AE52&gt;0,((AE52/(R52))),AE52=0,0)</f>
        <v>0</v>
      </c>
      <c r="AK52" s="13" cm="1">
        <f t="array" ref="AK52">_xlfn.IFS(AF52&gt;0,((AF52/(V52))),AF52=0,0)</f>
        <v>0</v>
      </c>
      <c r="AL52" s="13" cm="1">
        <f t="array" ref="AL52">_xlfn.IFS(AG52&gt;0,((AG52/(X52))),AG52=0,0)</f>
        <v>0</v>
      </c>
      <c r="AM52" s="14" t="e">
        <f t="shared" si="14"/>
        <v>#DIV/0!</v>
      </c>
      <c r="BI52" t="str" cm="1">
        <f t="array" ref="BI52">_xlfn.IFS(K52&lt;List!$K$3,"old",K52&gt;=List!$K$3,"new")</f>
        <v>old</v>
      </c>
      <c r="BJ52">
        <f>_xlfn.IFNA(VLOOKUP(O52,List!$A$2:$B$18,2,FALSE),0)</f>
        <v>0</v>
      </c>
      <c r="BK52">
        <f>_xlfn.IFNA(VLOOKUP(Q52,List!$A$2:$B$18,2,FALSE),0)</f>
        <v>0</v>
      </c>
      <c r="BL52">
        <f>_xlfn.IFNA(VLOOKUP(U52,List!$A$2:$B$18,2,FALSE),0)</f>
        <v>0</v>
      </c>
      <c r="BM52">
        <f>_xlfn.IFNA(VLOOKUP(W52,List!$A$2:$B$18,2,FALSE),0)</f>
        <v>0</v>
      </c>
      <c r="BN52">
        <f>_xlfn.IFNA(VLOOKUP(AA52,List!$A$2:$B$18,2,FALSE),0)</f>
        <v>0</v>
      </c>
      <c r="BO52">
        <f>COUNTIFS(AW52:AY52,"yes")+COUNTIFS(AW52:AY52,"Not Needed - Recertification")+(COUNTIFS(BY52,"yes"))+Tabulation[[#This Row],[Leak Tight Exempt]]</f>
        <v>0</v>
      </c>
      <c r="BP52" t="str">
        <f>IF(OR(AND(L52=List!$U$2,BO52=3),AND(L52=List!$U$3,BO52=3)),"Yes","Ineligible or Missing Data")</f>
        <v>Ineligible or Missing Data</v>
      </c>
      <c r="BQ52">
        <f t="shared" si="15"/>
        <v>1</v>
      </c>
      <c r="BR52">
        <f>_xlfn.IFNA(VLOOKUP(BA52,List!$H$2:$I$10,2,FALSE),0)</f>
        <v>0</v>
      </c>
      <c r="BS52">
        <f t="shared" si="16"/>
        <v>0</v>
      </c>
      <c r="BT52">
        <f t="shared" si="17"/>
        <v>1</v>
      </c>
      <c r="BU52">
        <f t="shared" si="18"/>
        <v>0</v>
      </c>
      <c r="BV52">
        <f>_xlfn.IFNA(VLOOKUP(AZ52,List!$R$2:$S$6,2,FALSE),0)</f>
        <v>0</v>
      </c>
      <c r="BW52" t="b">
        <f t="shared" si="22"/>
        <v>0</v>
      </c>
      <c r="BX52">
        <f t="shared" si="19"/>
        <v>0</v>
      </c>
      <c r="BY52" t="b">
        <f t="shared" si="20"/>
        <v>0</v>
      </c>
      <c r="BZ52">
        <f t="shared" si="21"/>
        <v>1</v>
      </c>
      <c r="CA52" t="e" cm="1">
        <f t="array" ref="CA52">_xlfn.IFS(AH52&lt;List!$N$4,"Platinum",AH52&lt;List!$N$3,"Gold",AH52&lt;List!$N$2,"Silver",AH52&gt;List!$N$2,"Exceeds")</f>
        <v>#DIV/0!</v>
      </c>
      <c r="CB52" t="e" cm="1">
        <f t="array" ref="CB52">_xlfn.IFS(AM52&lt;List!$M$4,"Platinum",AM52&lt;List!$M$3,"Gold",AM52&lt;List!$M$2,"Silver",AM52&gt;List!$M$2,"Exceeds")</f>
        <v>#DIV/0!</v>
      </c>
      <c r="CC52" t="e" cm="1">
        <f t="array" ref="CC52">_xlfn.IFS(CB52="exceeds","Exceeds",CA52="exceeds","Exceeds",CB52="silver","Silver",CA52="silver","Silver",CB52="Gold","Gold",CA52="Gold","Gold",CB52="platinum","Platinum",CA52="platinum","Platinum")</f>
        <v>#DIV/0!</v>
      </c>
      <c r="CD52" t="e">
        <f>IF(AND(AND(BZ52&gt;=2),AND(AH52&lt;=List!$N$4),AND(AM52&lt;=List!$M$4)),"Certified","Exceeds")</f>
        <v>#DIV/0!</v>
      </c>
      <c r="CE52" t="e" cm="1">
        <f t="array" ref="CE52">_xlfn.IFS(BI52=List!$O$2,'SAMPLE-Entry-Sheet'!CC52,BI52=List!$O$3,'SAMPLE-Entry-Sheet'!CD52)</f>
        <v>#DIV/0!</v>
      </c>
    </row>
    <row r="53" spans="1:83" ht="30" customHeight="1">
      <c r="A53" t="str">
        <f t="shared" si="12"/>
        <v>Ineligible or missing inputs</v>
      </c>
      <c r="H53" s="15"/>
      <c r="I53" s="16"/>
      <c r="J53" s="16"/>
      <c r="K53" s="16"/>
      <c r="L53" s="16"/>
      <c r="P53" s="17"/>
      <c r="R53" s="17"/>
      <c r="U53" s="17"/>
      <c r="W53" s="17"/>
      <c r="AC53" s="17">
        <f>'SAMPLE-Load-Tally'!C53</f>
        <v>0</v>
      </c>
      <c r="AD53" s="17"/>
      <c r="AE53" s="17"/>
      <c r="AF53" s="17"/>
      <c r="AG53" s="17"/>
      <c r="AH53" s="12" t="e">
        <f t="shared" si="13"/>
        <v>#DIV/0!</v>
      </c>
      <c r="AI53" s="13" cm="1">
        <f t="array" ref="AI53">_xlfn.IFS(AD53&gt;0,((AD53/(P53))),AD53=0,0)</f>
        <v>0</v>
      </c>
      <c r="AJ53" s="13" cm="1">
        <f t="array" ref="AJ53">_xlfn.IFS(AE53&gt;0,((AE53/(R53))),AE53=0,0)</f>
        <v>0</v>
      </c>
      <c r="AK53" s="13" cm="1">
        <f t="array" ref="AK53">_xlfn.IFS(AF53&gt;0,((AF53/(V53))),AF53=0,0)</f>
        <v>0</v>
      </c>
      <c r="AL53" s="13" cm="1">
        <f t="array" ref="AL53">_xlfn.IFS(AG53&gt;0,((AG53/(X53))),AG53=0,0)</f>
        <v>0</v>
      </c>
      <c r="AM53" s="14" t="e">
        <f t="shared" si="14"/>
        <v>#DIV/0!</v>
      </c>
      <c r="BI53" t="str" cm="1">
        <f t="array" ref="BI53">_xlfn.IFS(K53&lt;List!$K$3,"old",K53&gt;=List!$K$3,"new")</f>
        <v>old</v>
      </c>
      <c r="BJ53">
        <f>_xlfn.IFNA(VLOOKUP(O53,List!$A$2:$B$18,2,FALSE),0)</f>
        <v>0</v>
      </c>
      <c r="BK53">
        <f>_xlfn.IFNA(VLOOKUP(Q53,List!$A$2:$B$18,2,FALSE),0)</f>
        <v>0</v>
      </c>
      <c r="BL53">
        <f>_xlfn.IFNA(VLOOKUP(U53,List!$A$2:$B$18,2,FALSE),0)</f>
        <v>0</v>
      </c>
      <c r="BM53">
        <f>_xlfn.IFNA(VLOOKUP(W53,List!$A$2:$B$18,2,FALSE),0)</f>
        <v>0</v>
      </c>
      <c r="BN53">
        <f>_xlfn.IFNA(VLOOKUP(AA53,List!$A$2:$B$18,2,FALSE),0)</f>
        <v>0</v>
      </c>
      <c r="BO53">
        <f>COUNTIFS(AW53:AY53,"yes")+COUNTIFS(AW53:AY53,"Not Needed - Recertification")+(COUNTIFS(BY53,"yes"))+Tabulation[[#This Row],[Leak Tight Exempt]]</f>
        <v>0</v>
      </c>
      <c r="BP53" t="str">
        <f>IF(OR(AND(L53=List!$U$2,BO53=3),AND(L53=List!$U$3,BO53=3)),"Yes","Ineligible or Missing Data")</f>
        <v>Ineligible or Missing Data</v>
      </c>
      <c r="BQ53">
        <f t="shared" si="15"/>
        <v>1</v>
      </c>
      <c r="BR53">
        <f>_xlfn.IFNA(VLOOKUP(BA53,List!$H$2:$I$10,2,FALSE),0)</f>
        <v>0</v>
      </c>
      <c r="BS53">
        <f t="shared" si="16"/>
        <v>0</v>
      </c>
      <c r="BT53">
        <f t="shared" si="17"/>
        <v>1</v>
      </c>
      <c r="BU53">
        <f t="shared" si="18"/>
        <v>0</v>
      </c>
      <c r="BV53">
        <f>_xlfn.IFNA(VLOOKUP(AZ53,List!$R$2:$S$6,2,FALSE),0)</f>
        <v>0</v>
      </c>
      <c r="BW53" t="b">
        <f t="shared" si="22"/>
        <v>0</v>
      </c>
      <c r="BX53">
        <f t="shared" si="19"/>
        <v>0</v>
      </c>
      <c r="BY53" t="b">
        <f t="shared" si="20"/>
        <v>0</v>
      </c>
      <c r="BZ53">
        <f t="shared" si="21"/>
        <v>1</v>
      </c>
      <c r="CA53" t="e" cm="1">
        <f t="array" ref="CA53">_xlfn.IFS(AH53&lt;List!$N$4,"Platinum",AH53&lt;List!$N$3,"Gold",AH53&lt;List!$N$2,"Silver",AH53&gt;List!$N$2,"Exceeds")</f>
        <v>#DIV/0!</v>
      </c>
      <c r="CB53" t="e" cm="1">
        <f t="array" ref="CB53">_xlfn.IFS(AM53&lt;List!$M$4,"Platinum",AM53&lt;List!$M$3,"Gold",AM53&lt;List!$M$2,"Silver",AM53&gt;List!$M$2,"Exceeds")</f>
        <v>#DIV/0!</v>
      </c>
      <c r="CC53" t="e" cm="1">
        <f t="array" ref="CC53">_xlfn.IFS(CB53="exceeds","Exceeds",CA53="exceeds","Exceeds",CB53="silver","Silver",CA53="silver","Silver",CB53="Gold","Gold",CA53="Gold","Gold",CB53="platinum","Platinum",CA53="platinum","Platinum")</f>
        <v>#DIV/0!</v>
      </c>
      <c r="CD53" t="e">
        <f>IF(AND(AND(BZ53&gt;=2),AND(AH53&lt;=List!$N$4),AND(AM53&lt;=List!$M$4)),"Certified","Exceeds")</f>
        <v>#DIV/0!</v>
      </c>
      <c r="CE53" t="e" cm="1">
        <f t="array" ref="CE53">_xlfn.IFS(BI53=List!$O$2,'SAMPLE-Entry-Sheet'!CC53,BI53=List!$O$3,'SAMPLE-Entry-Sheet'!CD53)</f>
        <v>#DIV/0!</v>
      </c>
    </row>
    <row r="54" spans="1:83" ht="30" customHeight="1">
      <c r="A54" t="str">
        <f t="shared" si="12"/>
        <v>Ineligible or missing inputs</v>
      </c>
      <c r="H54" s="15"/>
      <c r="I54" s="16"/>
      <c r="J54" s="16"/>
      <c r="K54" s="16"/>
      <c r="L54" s="16"/>
      <c r="P54" s="17"/>
      <c r="R54" s="17"/>
      <c r="U54" s="17"/>
      <c r="W54" s="17"/>
      <c r="AC54" s="17">
        <f>'SAMPLE-Load-Tally'!C54</f>
        <v>0</v>
      </c>
      <c r="AD54" s="17"/>
      <c r="AE54" s="17"/>
      <c r="AF54" s="17"/>
      <c r="AG54" s="17"/>
      <c r="AH54" s="12" t="e">
        <f t="shared" si="13"/>
        <v>#DIV/0!</v>
      </c>
      <c r="AI54" s="13" cm="1">
        <f t="array" ref="AI54">_xlfn.IFS(AD54&gt;0,((AD54/(P54))),AD54=0,0)</f>
        <v>0</v>
      </c>
      <c r="AJ54" s="13" cm="1">
        <f t="array" ref="AJ54">_xlfn.IFS(AE54&gt;0,((AE54/(R54))),AE54=0,0)</f>
        <v>0</v>
      </c>
      <c r="AK54" s="13" cm="1">
        <f t="array" ref="AK54">_xlfn.IFS(AF54&gt;0,((AF54/(V54))),AF54=0,0)</f>
        <v>0</v>
      </c>
      <c r="AL54" s="13" cm="1">
        <f t="array" ref="AL54">_xlfn.IFS(AG54&gt;0,((AG54/(X54))),AG54=0,0)</f>
        <v>0</v>
      </c>
      <c r="AM54" s="14" t="e">
        <f t="shared" si="14"/>
        <v>#DIV/0!</v>
      </c>
      <c r="BI54" t="str" cm="1">
        <f t="array" ref="BI54">_xlfn.IFS(K54&lt;List!$K$3,"old",K54&gt;=List!$K$3,"new")</f>
        <v>old</v>
      </c>
      <c r="BJ54">
        <f>_xlfn.IFNA(VLOOKUP(O54,List!$A$2:$B$18,2,FALSE),0)</f>
        <v>0</v>
      </c>
      <c r="BK54">
        <f>_xlfn.IFNA(VLOOKUP(Q54,List!$A$2:$B$18,2,FALSE),0)</f>
        <v>0</v>
      </c>
      <c r="BL54">
        <f>_xlfn.IFNA(VLOOKUP(U54,List!$A$2:$B$18,2,FALSE),0)</f>
        <v>0</v>
      </c>
      <c r="BM54">
        <f>_xlfn.IFNA(VLOOKUP(W54,List!$A$2:$B$18,2,FALSE),0)</f>
        <v>0</v>
      </c>
      <c r="BN54">
        <f>_xlfn.IFNA(VLOOKUP(AA54,List!$A$2:$B$18,2,FALSE),0)</f>
        <v>0</v>
      </c>
      <c r="BO54">
        <f>COUNTIFS(AW54:AY54,"yes")+COUNTIFS(AW54:AY54,"Not Needed - Recertification")+(COUNTIFS(BY54,"yes"))+Tabulation[[#This Row],[Leak Tight Exempt]]</f>
        <v>0</v>
      </c>
      <c r="BP54" t="str">
        <f>IF(OR(AND(L54=List!$U$2,BO54=3),AND(L54=List!$U$3,BO54=3)),"Yes","Ineligible or Missing Data")</f>
        <v>Ineligible or Missing Data</v>
      </c>
      <c r="BQ54">
        <f t="shared" si="15"/>
        <v>1</v>
      </c>
      <c r="BR54">
        <f>_xlfn.IFNA(VLOOKUP(BA54,List!$H$2:$I$10,2,FALSE),0)</f>
        <v>0</v>
      </c>
      <c r="BS54">
        <f t="shared" si="16"/>
        <v>0</v>
      </c>
      <c r="BT54">
        <f t="shared" si="17"/>
        <v>1</v>
      </c>
      <c r="BU54">
        <f t="shared" si="18"/>
        <v>0</v>
      </c>
      <c r="BV54">
        <f>_xlfn.IFNA(VLOOKUP(AZ54,List!$R$2:$S$6,2,FALSE),0)</f>
        <v>0</v>
      </c>
      <c r="BW54" t="b">
        <f t="shared" si="22"/>
        <v>0</v>
      </c>
      <c r="BX54">
        <f t="shared" si="19"/>
        <v>0</v>
      </c>
      <c r="BY54" t="b">
        <f t="shared" si="20"/>
        <v>0</v>
      </c>
      <c r="BZ54">
        <f t="shared" si="21"/>
        <v>1</v>
      </c>
      <c r="CA54" t="e" cm="1">
        <f t="array" ref="CA54">_xlfn.IFS(AH54&lt;List!$N$4,"Platinum",AH54&lt;List!$N$3,"Gold",AH54&lt;List!$N$2,"Silver",AH54&gt;List!$N$2,"Exceeds")</f>
        <v>#DIV/0!</v>
      </c>
      <c r="CB54" t="e" cm="1">
        <f t="array" ref="CB54">_xlfn.IFS(AM54&lt;List!$M$4,"Platinum",AM54&lt;List!$M$3,"Gold",AM54&lt;List!$M$2,"Silver",AM54&gt;List!$M$2,"Exceeds")</f>
        <v>#DIV/0!</v>
      </c>
      <c r="CC54" t="e" cm="1">
        <f t="array" ref="CC54">_xlfn.IFS(CB54="exceeds","Exceeds",CA54="exceeds","Exceeds",CB54="silver","Silver",CA54="silver","Silver",CB54="Gold","Gold",CA54="Gold","Gold",CB54="platinum","Platinum",CA54="platinum","Platinum")</f>
        <v>#DIV/0!</v>
      </c>
      <c r="CD54" t="e">
        <f>IF(AND(AND(BZ54&gt;=2),AND(AH54&lt;=List!$N$4),AND(AM54&lt;=List!$M$4)),"Certified","Exceeds")</f>
        <v>#DIV/0!</v>
      </c>
      <c r="CE54" t="e" cm="1">
        <f t="array" ref="CE54">_xlfn.IFS(BI54=List!$O$2,'SAMPLE-Entry-Sheet'!CC54,BI54=List!$O$3,'SAMPLE-Entry-Sheet'!CD54)</f>
        <v>#DIV/0!</v>
      </c>
    </row>
    <row r="55" spans="1:83" ht="30" customHeight="1">
      <c r="A55" t="str">
        <f t="shared" si="12"/>
        <v>Ineligible or missing inputs</v>
      </c>
      <c r="H55" s="15"/>
      <c r="I55" s="16"/>
      <c r="J55" s="16"/>
      <c r="K55" s="16"/>
      <c r="L55" s="16"/>
      <c r="P55" s="17"/>
      <c r="R55" s="17"/>
      <c r="U55" s="17"/>
      <c r="W55" s="17"/>
      <c r="AC55" s="17">
        <f>'SAMPLE-Load-Tally'!C55</f>
        <v>0</v>
      </c>
      <c r="AD55" s="17"/>
      <c r="AE55" s="17"/>
      <c r="AF55" s="17"/>
      <c r="AG55" s="17"/>
      <c r="AH55" s="12" t="e">
        <f t="shared" si="13"/>
        <v>#DIV/0!</v>
      </c>
      <c r="AI55" s="13" cm="1">
        <f t="array" ref="AI55">_xlfn.IFS(AD55&gt;0,((AD55/(P55))),AD55=0,0)</f>
        <v>0</v>
      </c>
      <c r="AJ55" s="13" cm="1">
        <f t="array" ref="AJ55">_xlfn.IFS(AE55&gt;0,((AE55/(R55))),AE55=0,0)</f>
        <v>0</v>
      </c>
      <c r="AK55" s="13" cm="1">
        <f t="array" ref="AK55">_xlfn.IFS(AF55&gt;0,((AF55/(V55))),AF55=0,0)</f>
        <v>0</v>
      </c>
      <c r="AL55" s="13" cm="1">
        <f t="array" ref="AL55">_xlfn.IFS(AG55&gt;0,((AG55/(X55))),AG55=0,0)</f>
        <v>0</v>
      </c>
      <c r="AM55" s="14" t="e">
        <f t="shared" si="14"/>
        <v>#DIV/0!</v>
      </c>
      <c r="BI55" t="str" cm="1">
        <f t="array" ref="BI55">_xlfn.IFS(K55&lt;List!$K$3,"old",K55&gt;=List!$K$3,"new")</f>
        <v>old</v>
      </c>
      <c r="BJ55">
        <f>_xlfn.IFNA(VLOOKUP(O55,List!$A$2:$B$18,2,FALSE),0)</f>
        <v>0</v>
      </c>
      <c r="BK55">
        <f>_xlfn.IFNA(VLOOKUP(Q55,List!$A$2:$B$18,2,FALSE),0)</f>
        <v>0</v>
      </c>
      <c r="BL55">
        <f>_xlfn.IFNA(VLOOKUP(U55,List!$A$2:$B$18,2,FALSE),0)</f>
        <v>0</v>
      </c>
      <c r="BM55">
        <f>_xlfn.IFNA(VLOOKUP(W55,List!$A$2:$B$18,2,FALSE),0)</f>
        <v>0</v>
      </c>
      <c r="BN55">
        <f>_xlfn.IFNA(VLOOKUP(AA55,List!$A$2:$B$18,2,FALSE),0)</f>
        <v>0</v>
      </c>
      <c r="BO55">
        <f>COUNTIFS(AW55:AY55,"yes")+COUNTIFS(AW55:AY55,"Not Needed - Recertification")+(COUNTIFS(BY55,"yes"))+Tabulation[[#This Row],[Leak Tight Exempt]]</f>
        <v>0</v>
      </c>
      <c r="BP55" t="str">
        <f>IF(OR(AND(L55=List!$U$2,BO55=3),AND(L55=List!$U$3,BO55=3)),"Yes","Ineligible or Missing Data")</f>
        <v>Ineligible or Missing Data</v>
      </c>
      <c r="BQ55">
        <f t="shared" si="15"/>
        <v>1</v>
      </c>
      <c r="BR55">
        <f>_xlfn.IFNA(VLOOKUP(BA55,List!$H$2:$I$10,2,FALSE),0)</f>
        <v>0</v>
      </c>
      <c r="BS55">
        <f t="shared" si="16"/>
        <v>0</v>
      </c>
      <c r="BT55">
        <f t="shared" si="17"/>
        <v>1</v>
      </c>
      <c r="BU55">
        <f t="shared" si="18"/>
        <v>0</v>
      </c>
      <c r="BV55">
        <f>_xlfn.IFNA(VLOOKUP(AZ55,List!$R$2:$S$6,2,FALSE),0)</f>
        <v>0</v>
      </c>
      <c r="BW55" t="b">
        <f t="shared" si="22"/>
        <v>0</v>
      </c>
      <c r="BX55">
        <f t="shared" si="19"/>
        <v>0</v>
      </c>
      <c r="BY55" t="b">
        <f t="shared" si="20"/>
        <v>0</v>
      </c>
      <c r="BZ55">
        <f t="shared" si="21"/>
        <v>1</v>
      </c>
      <c r="CA55" t="e" cm="1">
        <f t="array" ref="CA55">_xlfn.IFS(AH55&lt;List!$N$4,"Platinum",AH55&lt;List!$N$3,"Gold",AH55&lt;List!$N$2,"Silver",AH55&gt;List!$N$2,"Exceeds")</f>
        <v>#DIV/0!</v>
      </c>
      <c r="CB55" t="e" cm="1">
        <f t="array" ref="CB55">_xlfn.IFS(AM55&lt;List!$M$4,"Platinum",AM55&lt;List!$M$3,"Gold",AM55&lt;List!$M$2,"Silver",AM55&gt;List!$M$2,"Exceeds")</f>
        <v>#DIV/0!</v>
      </c>
      <c r="CC55" t="e" cm="1">
        <f t="array" ref="CC55">_xlfn.IFS(CB55="exceeds","Exceeds",CA55="exceeds","Exceeds",CB55="silver","Silver",CA55="silver","Silver",CB55="Gold","Gold",CA55="Gold","Gold",CB55="platinum","Platinum",CA55="platinum","Platinum")</f>
        <v>#DIV/0!</v>
      </c>
      <c r="CD55" t="e">
        <f>IF(AND(AND(BZ55&gt;=2),AND(AH55&lt;=List!$N$4),AND(AM55&lt;=List!$M$4)),"Certified","Exceeds")</f>
        <v>#DIV/0!</v>
      </c>
      <c r="CE55" t="e" cm="1">
        <f t="array" ref="CE55">_xlfn.IFS(BI55=List!$O$2,'SAMPLE-Entry-Sheet'!CC55,BI55=List!$O$3,'SAMPLE-Entry-Sheet'!CD55)</f>
        <v>#DIV/0!</v>
      </c>
    </row>
    <row r="56" spans="1:83" ht="30" customHeight="1">
      <c r="A56" t="str">
        <f t="shared" si="12"/>
        <v>Ineligible or missing inputs</v>
      </c>
      <c r="H56" s="15"/>
      <c r="I56" s="16"/>
      <c r="J56" s="16"/>
      <c r="K56" s="16"/>
      <c r="L56" s="16"/>
      <c r="P56" s="17"/>
      <c r="R56" s="17"/>
      <c r="U56" s="17"/>
      <c r="W56" s="17"/>
      <c r="AC56" s="17">
        <f>'SAMPLE-Load-Tally'!C56</f>
        <v>0</v>
      </c>
      <c r="AD56" s="17"/>
      <c r="AE56" s="17"/>
      <c r="AF56" s="17"/>
      <c r="AG56" s="17"/>
      <c r="AH56" s="12" t="e">
        <f t="shared" si="13"/>
        <v>#DIV/0!</v>
      </c>
      <c r="AI56" s="13" cm="1">
        <f t="array" ref="AI56">_xlfn.IFS(AD56&gt;0,((AD56/(P56))),AD56=0,0)</f>
        <v>0</v>
      </c>
      <c r="AJ56" s="13" cm="1">
        <f t="array" ref="AJ56">_xlfn.IFS(AE56&gt;0,((AE56/(R56))),AE56=0,0)</f>
        <v>0</v>
      </c>
      <c r="AK56" s="13" cm="1">
        <f t="array" ref="AK56">_xlfn.IFS(AF56&gt;0,((AF56/(V56))),AF56=0,0)</f>
        <v>0</v>
      </c>
      <c r="AL56" s="13" cm="1">
        <f t="array" ref="AL56">_xlfn.IFS(AG56&gt;0,((AG56/(X56))),AG56=0,0)</f>
        <v>0</v>
      </c>
      <c r="AM56" s="14" t="e">
        <f t="shared" si="14"/>
        <v>#DIV/0!</v>
      </c>
      <c r="BI56" t="str" cm="1">
        <f t="array" ref="BI56">_xlfn.IFS(K56&lt;List!$K$3,"old",K56&gt;=List!$K$3,"new")</f>
        <v>old</v>
      </c>
      <c r="BJ56">
        <f>_xlfn.IFNA(VLOOKUP(O56,List!$A$2:$B$18,2,FALSE),0)</f>
        <v>0</v>
      </c>
      <c r="BK56">
        <f>_xlfn.IFNA(VLOOKUP(Q56,List!$A$2:$B$18,2,FALSE),0)</f>
        <v>0</v>
      </c>
      <c r="BL56">
        <f>_xlfn.IFNA(VLOOKUP(U56,List!$A$2:$B$18,2,FALSE),0)</f>
        <v>0</v>
      </c>
      <c r="BM56">
        <f>_xlfn.IFNA(VLOOKUP(W56,List!$A$2:$B$18,2,FALSE),0)</f>
        <v>0</v>
      </c>
      <c r="BN56">
        <f>_xlfn.IFNA(VLOOKUP(AA56,List!$A$2:$B$18,2,FALSE),0)</f>
        <v>0</v>
      </c>
      <c r="BO56">
        <f>COUNTIFS(AW56:AY56,"yes")+COUNTIFS(AW56:AY56,"Not Needed - Recertification")+(COUNTIFS(BY56,"yes"))+Tabulation[[#This Row],[Leak Tight Exempt]]</f>
        <v>0</v>
      </c>
      <c r="BP56" t="str">
        <f>IF(OR(AND(L56=List!$U$2,BO56=3),AND(L56=List!$U$3,BO56=3)),"Yes","Ineligible or Missing Data")</f>
        <v>Ineligible or Missing Data</v>
      </c>
      <c r="BQ56">
        <f t="shared" si="15"/>
        <v>1</v>
      </c>
      <c r="BR56">
        <f>_xlfn.IFNA(VLOOKUP(BA56,List!$H$2:$I$10,2,FALSE),0)</f>
        <v>0</v>
      </c>
      <c r="BS56">
        <f t="shared" si="16"/>
        <v>0</v>
      </c>
      <c r="BT56">
        <f t="shared" si="17"/>
        <v>1</v>
      </c>
      <c r="BU56">
        <f t="shared" si="18"/>
        <v>0</v>
      </c>
      <c r="BV56">
        <f>_xlfn.IFNA(VLOOKUP(AZ56,List!$R$2:$S$6,2,FALSE),0)</f>
        <v>0</v>
      </c>
      <c r="BW56" t="b">
        <f t="shared" si="22"/>
        <v>0</v>
      </c>
      <c r="BX56">
        <f t="shared" si="19"/>
        <v>0</v>
      </c>
      <c r="BY56" t="b">
        <f t="shared" si="20"/>
        <v>0</v>
      </c>
      <c r="BZ56">
        <f t="shared" si="21"/>
        <v>1</v>
      </c>
      <c r="CA56" t="e" cm="1">
        <f t="array" ref="CA56">_xlfn.IFS(AH56&lt;List!$N$4,"Platinum",AH56&lt;List!$N$3,"Gold",AH56&lt;List!$N$2,"Silver",AH56&gt;List!$N$2,"Exceeds")</f>
        <v>#DIV/0!</v>
      </c>
      <c r="CB56" t="e" cm="1">
        <f t="array" ref="CB56">_xlfn.IFS(AM56&lt;List!$M$4,"Platinum",AM56&lt;List!$M$3,"Gold",AM56&lt;List!$M$2,"Silver",AM56&gt;List!$M$2,"Exceeds")</f>
        <v>#DIV/0!</v>
      </c>
      <c r="CC56" t="e" cm="1">
        <f t="array" ref="CC56">_xlfn.IFS(CB56="exceeds","Exceeds",CA56="exceeds","Exceeds",CB56="silver","Silver",CA56="silver","Silver",CB56="Gold","Gold",CA56="Gold","Gold",CB56="platinum","Platinum",CA56="platinum","Platinum")</f>
        <v>#DIV/0!</v>
      </c>
      <c r="CD56" t="e">
        <f>IF(AND(AND(BZ56&gt;=2),AND(AH56&lt;=List!$N$4),AND(AM56&lt;=List!$M$4)),"Certified","Exceeds")</f>
        <v>#DIV/0!</v>
      </c>
      <c r="CE56" t="e" cm="1">
        <f t="array" ref="CE56">_xlfn.IFS(BI56=List!$O$2,'SAMPLE-Entry-Sheet'!CC56,BI56=List!$O$3,'SAMPLE-Entry-Sheet'!CD56)</f>
        <v>#DIV/0!</v>
      </c>
    </row>
    <row r="57" spans="1:83" ht="30" customHeight="1">
      <c r="A57" t="str">
        <f t="shared" si="12"/>
        <v>Ineligible or missing inputs</v>
      </c>
      <c r="H57" s="15"/>
      <c r="I57" s="16"/>
      <c r="J57" s="16"/>
      <c r="K57" s="16"/>
      <c r="L57" s="16"/>
      <c r="P57" s="17"/>
      <c r="R57" s="17"/>
      <c r="U57" s="17"/>
      <c r="W57" s="17"/>
      <c r="AC57" s="17">
        <f>'SAMPLE-Load-Tally'!C57</f>
        <v>0</v>
      </c>
      <c r="AD57" s="17"/>
      <c r="AE57" s="17"/>
      <c r="AF57" s="17"/>
      <c r="AG57" s="17"/>
      <c r="AH57" s="12" t="e">
        <f t="shared" si="13"/>
        <v>#DIV/0!</v>
      </c>
      <c r="AI57" s="13" cm="1">
        <f t="array" ref="AI57">_xlfn.IFS(AD57&gt;0,((AD57/(P57))),AD57=0,0)</f>
        <v>0</v>
      </c>
      <c r="AJ57" s="13" cm="1">
        <f t="array" ref="AJ57">_xlfn.IFS(AE57&gt;0,((AE57/(R57))),AE57=0,0)</f>
        <v>0</v>
      </c>
      <c r="AK57" s="13" cm="1">
        <f t="array" ref="AK57">_xlfn.IFS(AF57&gt;0,((AF57/(V57))),AF57=0,0)</f>
        <v>0</v>
      </c>
      <c r="AL57" s="13" cm="1">
        <f t="array" ref="AL57">_xlfn.IFS(AG57&gt;0,((AG57/(X57))),AG57=0,0)</f>
        <v>0</v>
      </c>
      <c r="AM57" s="14" t="e">
        <f t="shared" si="14"/>
        <v>#DIV/0!</v>
      </c>
      <c r="BI57" t="str" cm="1">
        <f t="array" ref="BI57">_xlfn.IFS(K57&lt;List!$K$3,"old",K57&gt;=List!$K$3,"new")</f>
        <v>old</v>
      </c>
      <c r="BJ57">
        <f>_xlfn.IFNA(VLOOKUP(O57,List!$A$2:$B$18,2,FALSE),0)</f>
        <v>0</v>
      </c>
      <c r="BK57">
        <f>_xlfn.IFNA(VLOOKUP(Q57,List!$A$2:$B$18,2,FALSE),0)</f>
        <v>0</v>
      </c>
      <c r="BL57">
        <f>_xlfn.IFNA(VLOOKUP(U57,List!$A$2:$B$18,2,FALSE),0)</f>
        <v>0</v>
      </c>
      <c r="BM57">
        <f>_xlfn.IFNA(VLOOKUP(W57,List!$A$2:$B$18,2,FALSE),0)</f>
        <v>0</v>
      </c>
      <c r="BN57">
        <f>_xlfn.IFNA(VLOOKUP(AA57,List!$A$2:$B$18,2,FALSE),0)</f>
        <v>0</v>
      </c>
      <c r="BO57">
        <f>COUNTIFS(AW57:AY57,"yes")+COUNTIFS(AW57:AY57,"Not Needed - Recertification")+(COUNTIFS(BY57,"yes"))+Tabulation[[#This Row],[Leak Tight Exempt]]</f>
        <v>0</v>
      </c>
      <c r="BP57" t="str">
        <f>IF(OR(AND(L57=List!$U$2,BO57=3),AND(L57=List!$U$3,BO57=3)),"Yes","Ineligible or Missing Data")</f>
        <v>Ineligible or Missing Data</v>
      </c>
      <c r="BQ57">
        <f t="shared" si="15"/>
        <v>1</v>
      </c>
      <c r="BR57">
        <f>_xlfn.IFNA(VLOOKUP(BA57,List!$H$2:$I$10,2,FALSE),0)</f>
        <v>0</v>
      </c>
      <c r="BS57">
        <f t="shared" si="16"/>
        <v>0</v>
      </c>
      <c r="BT57">
        <f t="shared" si="17"/>
        <v>1</v>
      </c>
      <c r="BU57">
        <f t="shared" si="18"/>
        <v>0</v>
      </c>
      <c r="BV57">
        <f>_xlfn.IFNA(VLOOKUP(AZ57,List!$R$2:$S$6,2,FALSE),0)</f>
        <v>0</v>
      </c>
      <c r="BW57" t="b">
        <f t="shared" si="22"/>
        <v>0</v>
      </c>
      <c r="BX57">
        <f t="shared" si="19"/>
        <v>0</v>
      </c>
      <c r="BY57" t="b">
        <f t="shared" si="20"/>
        <v>0</v>
      </c>
      <c r="BZ57">
        <f t="shared" si="21"/>
        <v>1</v>
      </c>
      <c r="CA57" t="e" cm="1">
        <f t="array" ref="CA57">_xlfn.IFS(AH57&lt;List!$N$4,"Platinum",AH57&lt;List!$N$3,"Gold",AH57&lt;List!$N$2,"Silver",AH57&gt;List!$N$2,"Exceeds")</f>
        <v>#DIV/0!</v>
      </c>
      <c r="CB57" t="e" cm="1">
        <f t="array" ref="CB57">_xlfn.IFS(AM57&lt;List!$M$4,"Platinum",AM57&lt;List!$M$3,"Gold",AM57&lt;List!$M$2,"Silver",AM57&gt;List!$M$2,"Exceeds")</f>
        <v>#DIV/0!</v>
      </c>
      <c r="CC57" t="e" cm="1">
        <f t="array" ref="CC57">_xlfn.IFS(CB57="exceeds","Exceeds",CA57="exceeds","Exceeds",CB57="silver","Silver",CA57="silver","Silver",CB57="Gold","Gold",CA57="Gold","Gold",CB57="platinum","Platinum",CA57="platinum","Platinum")</f>
        <v>#DIV/0!</v>
      </c>
      <c r="CD57" t="e">
        <f>IF(AND(AND(BZ57&gt;=2),AND(AH57&lt;=List!$N$4),AND(AM57&lt;=List!$M$4)),"Certified","Exceeds")</f>
        <v>#DIV/0!</v>
      </c>
      <c r="CE57" t="e" cm="1">
        <f t="array" ref="CE57">_xlfn.IFS(BI57=List!$O$2,'SAMPLE-Entry-Sheet'!CC57,BI57=List!$O$3,'SAMPLE-Entry-Sheet'!CD57)</f>
        <v>#DIV/0!</v>
      </c>
    </row>
    <row r="58" spans="1:83" ht="30" customHeight="1">
      <c r="A58" t="str">
        <f t="shared" si="12"/>
        <v>Ineligible or missing inputs</v>
      </c>
      <c r="H58" s="15"/>
      <c r="I58" s="16"/>
      <c r="J58" s="16"/>
      <c r="K58" s="16"/>
      <c r="L58" s="16"/>
      <c r="P58" s="17"/>
      <c r="R58" s="17"/>
      <c r="U58" s="17"/>
      <c r="W58" s="17"/>
      <c r="AC58" s="17">
        <f>'SAMPLE-Load-Tally'!C58</f>
        <v>0</v>
      </c>
      <c r="AD58" s="17"/>
      <c r="AE58" s="17"/>
      <c r="AF58" s="17"/>
      <c r="AG58" s="17"/>
      <c r="AH58" s="12" t="e">
        <f t="shared" si="13"/>
        <v>#DIV/0!</v>
      </c>
      <c r="AI58" s="13" cm="1">
        <f t="array" ref="AI58">_xlfn.IFS(AD58&gt;0,((AD58/(P58))),AD58=0,0)</f>
        <v>0</v>
      </c>
      <c r="AJ58" s="13" cm="1">
        <f t="array" ref="AJ58">_xlfn.IFS(AE58&gt;0,((AE58/(R58))),AE58=0,0)</f>
        <v>0</v>
      </c>
      <c r="AK58" s="13" cm="1">
        <f t="array" ref="AK58">_xlfn.IFS(AF58&gt;0,((AF58/(V58))),AF58=0,0)</f>
        <v>0</v>
      </c>
      <c r="AL58" s="13" cm="1">
        <f t="array" ref="AL58">_xlfn.IFS(AG58&gt;0,((AG58/(X58))),AG58=0,0)</f>
        <v>0</v>
      </c>
      <c r="AM58" s="14" t="e">
        <f t="shared" si="14"/>
        <v>#DIV/0!</v>
      </c>
      <c r="BI58" t="str" cm="1">
        <f t="array" ref="BI58">_xlfn.IFS(K58&lt;List!$K$3,"old",K58&gt;=List!$K$3,"new")</f>
        <v>old</v>
      </c>
      <c r="BJ58">
        <f>_xlfn.IFNA(VLOOKUP(O58,List!$A$2:$B$18,2,FALSE),0)</f>
        <v>0</v>
      </c>
      <c r="BK58">
        <f>_xlfn.IFNA(VLOOKUP(Q58,List!$A$2:$B$18,2,FALSE),0)</f>
        <v>0</v>
      </c>
      <c r="BL58">
        <f>_xlfn.IFNA(VLOOKUP(U58,List!$A$2:$B$18,2,FALSE),0)</f>
        <v>0</v>
      </c>
      <c r="BM58">
        <f>_xlfn.IFNA(VLOOKUP(W58,List!$A$2:$B$18,2,FALSE),0)</f>
        <v>0</v>
      </c>
      <c r="BN58">
        <f>_xlfn.IFNA(VLOOKUP(AA58,List!$A$2:$B$18,2,FALSE),0)</f>
        <v>0</v>
      </c>
      <c r="BO58">
        <f>COUNTIFS(AW58:AY58,"yes")+COUNTIFS(AW58:AY58,"Not Needed - Recertification")+(COUNTIFS(BY58,"yes"))+Tabulation[[#This Row],[Leak Tight Exempt]]</f>
        <v>0</v>
      </c>
      <c r="BP58" t="str">
        <f>IF(OR(AND(L58=List!$U$2,BO58=3),AND(L58=List!$U$3,BO58=3)),"Yes","Ineligible or Missing Data")</f>
        <v>Ineligible or Missing Data</v>
      </c>
      <c r="BQ58">
        <f t="shared" si="15"/>
        <v>1</v>
      </c>
      <c r="BR58">
        <f>_xlfn.IFNA(VLOOKUP(BA58,List!$H$2:$I$10,2,FALSE),0)</f>
        <v>0</v>
      </c>
      <c r="BS58">
        <f t="shared" si="16"/>
        <v>0</v>
      </c>
      <c r="BT58">
        <f t="shared" si="17"/>
        <v>1</v>
      </c>
      <c r="BU58">
        <f t="shared" si="18"/>
        <v>0</v>
      </c>
      <c r="BV58">
        <f>_xlfn.IFNA(VLOOKUP(AZ58,List!$R$2:$S$6,2,FALSE),0)</f>
        <v>0</v>
      </c>
      <c r="BW58" t="b">
        <f t="shared" si="22"/>
        <v>0</v>
      </c>
      <c r="BX58">
        <f t="shared" si="19"/>
        <v>0</v>
      </c>
      <c r="BY58" t="b">
        <f t="shared" si="20"/>
        <v>0</v>
      </c>
      <c r="BZ58">
        <f t="shared" si="21"/>
        <v>1</v>
      </c>
      <c r="CA58" t="e" cm="1">
        <f t="array" ref="CA58">_xlfn.IFS(AH58&lt;List!$N$4,"Platinum",AH58&lt;List!$N$3,"Gold",AH58&lt;List!$N$2,"Silver",AH58&gt;List!$N$2,"Exceeds")</f>
        <v>#DIV/0!</v>
      </c>
      <c r="CB58" t="e" cm="1">
        <f t="array" ref="CB58">_xlfn.IFS(AM58&lt;List!$M$4,"Platinum",AM58&lt;List!$M$3,"Gold",AM58&lt;List!$M$2,"Silver",AM58&gt;List!$M$2,"Exceeds")</f>
        <v>#DIV/0!</v>
      </c>
      <c r="CC58" t="e" cm="1">
        <f t="array" ref="CC58">_xlfn.IFS(CB58="exceeds","Exceeds",CA58="exceeds","Exceeds",CB58="silver","Silver",CA58="silver","Silver",CB58="Gold","Gold",CA58="Gold","Gold",CB58="platinum","Platinum",CA58="platinum","Platinum")</f>
        <v>#DIV/0!</v>
      </c>
      <c r="CD58" t="e">
        <f>IF(AND(AND(BZ58&gt;=2),AND(AH58&lt;=List!$N$4),AND(AM58&lt;=List!$M$4)),"Certified","Exceeds")</f>
        <v>#DIV/0!</v>
      </c>
      <c r="CE58" t="e" cm="1">
        <f t="array" ref="CE58">_xlfn.IFS(BI58=List!$O$2,'SAMPLE-Entry-Sheet'!CC58,BI58=List!$O$3,'SAMPLE-Entry-Sheet'!CD58)</f>
        <v>#DIV/0!</v>
      </c>
    </row>
    <row r="59" spans="1:83" ht="30" customHeight="1">
      <c r="A59" t="str">
        <f t="shared" si="12"/>
        <v>Ineligible or missing inputs</v>
      </c>
      <c r="H59" s="15"/>
      <c r="I59" s="16"/>
      <c r="J59" s="16"/>
      <c r="K59" s="16"/>
      <c r="L59" s="16"/>
      <c r="P59" s="17"/>
      <c r="R59" s="17"/>
      <c r="U59" s="17"/>
      <c r="W59" s="17"/>
      <c r="AC59" s="17">
        <f>'SAMPLE-Load-Tally'!C59</f>
        <v>0</v>
      </c>
      <c r="AD59" s="17"/>
      <c r="AE59" s="17"/>
      <c r="AF59" s="17"/>
      <c r="AG59" s="17"/>
      <c r="AH59" s="12" t="e">
        <f t="shared" si="13"/>
        <v>#DIV/0!</v>
      </c>
      <c r="AI59" s="13" cm="1">
        <f t="array" ref="AI59">_xlfn.IFS(AD59&gt;0,((AD59/(P59))),AD59=0,0)</f>
        <v>0</v>
      </c>
      <c r="AJ59" s="13" cm="1">
        <f t="array" ref="AJ59">_xlfn.IFS(AE59&gt;0,((AE59/(R59))),AE59=0,0)</f>
        <v>0</v>
      </c>
      <c r="AK59" s="13" cm="1">
        <f t="array" ref="AK59">_xlfn.IFS(AF59&gt;0,((AF59/(V59))),AF59=0,0)</f>
        <v>0</v>
      </c>
      <c r="AL59" s="13" cm="1">
        <f t="array" ref="AL59">_xlfn.IFS(AG59&gt;0,((AG59/(X59))),AG59=0,0)</f>
        <v>0</v>
      </c>
      <c r="AM59" s="14" t="e">
        <f t="shared" si="14"/>
        <v>#DIV/0!</v>
      </c>
      <c r="BI59" t="str" cm="1">
        <f t="array" ref="BI59">_xlfn.IFS(K59&lt;List!$K$3,"old",K59&gt;=List!$K$3,"new")</f>
        <v>old</v>
      </c>
      <c r="BJ59">
        <f>_xlfn.IFNA(VLOOKUP(O59,List!$A$2:$B$18,2,FALSE),0)</f>
        <v>0</v>
      </c>
      <c r="BK59">
        <f>_xlfn.IFNA(VLOOKUP(Q59,List!$A$2:$B$18,2,FALSE),0)</f>
        <v>0</v>
      </c>
      <c r="BL59">
        <f>_xlfn.IFNA(VLOOKUP(U59,List!$A$2:$B$18,2,FALSE),0)</f>
        <v>0</v>
      </c>
      <c r="BM59">
        <f>_xlfn.IFNA(VLOOKUP(W59,List!$A$2:$B$18,2,FALSE),0)</f>
        <v>0</v>
      </c>
      <c r="BN59">
        <f>_xlfn.IFNA(VLOOKUP(AA59,List!$A$2:$B$18,2,FALSE),0)</f>
        <v>0</v>
      </c>
      <c r="BO59">
        <f>COUNTIFS(AW59:AY59,"yes")+COUNTIFS(AW59:AY59,"Not Needed - Recertification")+(COUNTIFS(BY59,"yes"))+Tabulation[[#This Row],[Leak Tight Exempt]]</f>
        <v>0</v>
      </c>
      <c r="BP59" t="str">
        <f>IF(OR(AND(L59=List!$U$2,BO59=3),AND(L59=List!$U$3,BO59=3)),"Yes","Ineligible or Missing Data")</f>
        <v>Ineligible or Missing Data</v>
      </c>
      <c r="BQ59">
        <f t="shared" si="15"/>
        <v>1</v>
      </c>
      <c r="BR59">
        <f>_xlfn.IFNA(VLOOKUP(BA59,List!$H$2:$I$10,2,FALSE),0)</f>
        <v>0</v>
      </c>
      <c r="BS59">
        <f t="shared" si="16"/>
        <v>0</v>
      </c>
      <c r="BT59">
        <f t="shared" si="17"/>
        <v>1</v>
      </c>
      <c r="BU59">
        <f t="shared" si="18"/>
        <v>0</v>
      </c>
      <c r="BV59">
        <f>_xlfn.IFNA(VLOOKUP(AZ59,List!$R$2:$S$6,2,FALSE),0)</f>
        <v>0</v>
      </c>
      <c r="BW59" t="b">
        <f t="shared" si="22"/>
        <v>0</v>
      </c>
      <c r="BX59">
        <f t="shared" si="19"/>
        <v>0</v>
      </c>
      <c r="BY59" t="b">
        <f t="shared" si="20"/>
        <v>0</v>
      </c>
      <c r="BZ59">
        <f t="shared" si="21"/>
        <v>1</v>
      </c>
      <c r="CA59" t="e" cm="1">
        <f t="array" ref="CA59">_xlfn.IFS(AH59&lt;List!$N$4,"Platinum",AH59&lt;List!$N$3,"Gold",AH59&lt;List!$N$2,"Silver",AH59&gt;List!$N$2,"Exceeds")</f>
        <v>#DIV/0!</v>
      </c>
      <c r="CB59" t="e" cm="1">
        <f t="array" ref="CB59">_xlfn.IFS(AM59&lt;List!$M$4,"Platinum",AM59&lt;List!$M$3,"Gold",AM59&lt;List!$M$2,"Silver",AM59&gt;List!$M$2,"Exceeds")</f>
        <v>#DIV/0!</v>
      </c>
      <c r="CC59" t="e" cm="1">
        <f t="array" ref="CC59">_xlfn.IFS(CB59="exceeds","Exceeds",CA59="exceeds","Exceeds",CB59="silver","Silver",CA59="silver","Silver",CB59="Gold","Gold",CA59="Gold","Gold",CB59="platinum","Platinum",CA59="platinum","Platinum")</f>
        <v>#DIV/0!</v>
      </c>
      <c r="CD59" t="e">
        <f>IF(AND(AND(BZ59&gt;=2),AND(AH59&lt;=List!$N$4),AND(AM59&lt;=List!$M$4)),"Certified","Exceeds")</f>
        <v>#DIV/0!</v>
      </c>
      <c r="CE59" t="e" cm="1">
        <f t="array" ref="CE59">_xlfn.IFS(BI59=List!$O$2,'SAMPLE-Entry-Sheet'!CC59,BI59=List!$O$3,'SAMPLE-Entry-Sheet'!CD59)</f>
        <v>#DIV/0!</v>
      </c>
    </row>
    <row r="60" spans="1:83" ht="30" customHeight="1">
      <c r="A60" t="str">
        <f t="shared" si="12"/>
        <v>Ineligible or missing inputs</v>
      </c>
      <c r="H60" s="15"/>
      <c r="I60" s="16"/>
      <c r="J60" s="16"/>
      <c r="K60" s="16"/>
      <c r="L60" s="16"/>
      <c r="P60" s="17"/>
      <c r="R60" s="17"/>
      <c r="U60" s="17"/>
      <c r="W60" s="17"/>
      <c r="AC60" s="17">
        <f>'SAMPLE-Load-Tally'!C60</f>
        <v>0</v>
      </c>
      <c r="AD60" s="17"/>
      <c r="AE60" s="17"/>
      <c r="AF60" s="17"/>
      <c r="AG60" s="17"/>
      <c r="AH60" s="12" t="e">
        <f t="shared" si="13"/>
        <v>#DIV/0!</v>
      </c>
      <c r="AI60" s="13" cm="1">
        <f t="array" ref="AI60">_xlfn.IFS(AD60&gt;0,((AD60/(P60))),AD60=0,0)</f>
        <v>0</v>
      </c>
      <c r="AJ60" s="13" cm="1">
        <f t="array" ref="AJ60">_xlfn.IFS(AE60&gt;0,((AE60/(R60))),AE60=0,0)</f>
        <v>0</v>
      </c>
      <c r="AK60" s="13" cm="1">
        <f t="array" ref="AK60">_xlfn.IFS(AF60&gt;0,((AF60/(V60))),AF60=0,0)</f>
        <v>0</v>
      </c>
      <c r="AL60" s="13" cm="1">
        <f t="array" ref="AL60">_xlfn.IFS(AG60&gt;0,((AG60/(X60))),AG60=0,0)</f>
        <v>0</v>
      </c>
      <c r="AM60" s="14" t="e">
        <f t="shared" si="14"/>
        <v>#DIV/0!</v>
      </c>
      <c r="BI60" t="str" cm="1">
        <f t="array" ref="BI60">_xlfn.IFS(K60&lt;List!$K$3,"old",K60&gt;=List!$K$3,"new")</f>
        <v>old</v>
      </c>
      <c r="BJ60">
        <f>_xlfn.IFNA(VLOOKUP(O60,List!$A$2:$B$18,2,FALSE),0)</f>
        <v>0</v>
      </c>
      <c r="BK60">
        <f>_xlfn.IFNA(VLOOKUP(Q60,List!$A$2:$B$18,2,FALSE),0)</f>
        <v>0</v>
      </c>
      <c r="BL60">
        <f>_xlfn.IFNA(VLOOKUP(U60,List!$A$2:$B$18,2,FALSE),0)</f>
        <v>0</v>
      </c>
      <c r="BM60">
        <f>_xlfn.IFNA(VLOOKUP(W60,List!$A$2:$B$18,2,FALSE),0)</f>
        <v>0</v>
      </c>
      <c r="BN60">
        <f>_xlfn.IFNA(VLOOKUP(AA60,List!$A$2:$B$18,2,FALSE),0)</f>
        <v>0</v>
      </c>
      <c r="BO60">
        <f>COUNTIFS(AW60:AY60,"yes")+COUNTIFS(AW60:AY60,"Not Needed - Recertification")+(COUNTIFS(BY60,"yes"))+Tabulation[[#This Row],[Leak Tight Exempt]]</f>
        <v>0</v>
      </c>
      <c r="BP60" t="str">
        <f>IF(OR(AND(L60=List!$U$2,BO60=3),AND(L60=List!$U$3,BO60=3)),"Yes","Ineligible or Missing Data")</f>
        <v>Ineligible or Missing Data</v>
      </c>
      <c r="BQ60">
        <f t="shared" si="15"/>
        <v>1</v>
      </c>
      <c r="BR60">
        <f>_xlfn.IFNA(VLOOKUP(BA60,List!$H$2:$I$10,2,FALSE),0)</f>
        <v>0</v>
      </c>
      <c r="BS60">
        <f t="shared" si="16"/>
        <v>0</v>
      </c>
      <c r="BT60">
        <f t="shared" si="17"/>
        <v>1</v>
      </c>
      <c r="BU60">
        <f t="shared" si="18"/>
        <v>0</v>
      </c>
      <c r="BV60">
        <f>_xlfn.IFNA(VLOOKUP(AZ60,List!$R$2:$S$6,2,FALSE),0)</f>
        <v>0</v>
      </c>
      <c r="BW60" t="b">
        <f t="shared" si="22"/>
        <v>0</v>
      </c>
      <c r="BX60">
        <f t="shared" si="19"/>
        <v>0</v>
      </c>
      <c r="BY60" t="b">
        <f t="shared" si="20"/>
        <v>0</v>
      </c>
      <c r="BZ60">
        <f t="shared" si="21"/>
        <v>1</v>
      </c>
      <c r="CA60" t="e" cm="1">
        <f t="array" ref="CA60">_xlfn.IFS(AH60&lt;List!$N$4,"Platinum",AH60&lt;List!$N$3,"Gold",AH60&lt;List!$N$2,"Silver",AH60&gt;List!$N$2,"Exceeds")</f>
        <v>#DIV/0!</v>
      </c>
      <c r="CB60" t="e" cm="1">
        <f t="array" ref="CB60">_xlfn.IFS(AM60&lt;List!$M$4,"Platinum",AM60&lt;List!$M$3,"Gold",AM60&lt;List!$M$2,"Silver",AM60&gt;List!$M$2,"Exceeds")</f>
        <v>#DIV/0!</v>
      </c>
      <c r="CC60" t="e" cm="1">
        <f t="array" ref="CC60">_xlfn.IFS(CB60="exceeds","Exceeds",CA60="exceeds","Exceeds",CB60="silver","Silver",CA60="silver","Silver",CB60="Gold","Gold",CA60="Gold","Gold",CB60="platinum","Platinum",CA60="platinum","Platinum")</f>
        <v>#DIV/0!</v>
      </c>
      <c r="CD60" t="e">
        <f>IF(AND(AND(BZ60&gt;=2),AND(AH60&lt;=List!$N$4),AND(AM60&lt;=List!$M$4)),"Certified","Exceeds")</f>
        <v>#DIV/0!</v>
      </c>
      <c r="CE60" t="e" cm="1">
        <f t="array" ref="CE60">_xlfn.IFS(BI60=List!$O$2,'SAMPLE-Entry-Sheet'!CC60,BI60=List!$O$3,'SAMPLE-Entry-Sheet'!CD60)</f>
        <v>#DIV/0!</v>
      </c>
    </row>
    <row r="61" spans="1:83" ht="30" customHeight="1">
      <c r="A61" t="str">
        <f t="shared" si="12"/>
        <v>Ineligible or missing inputs</v>
      </c>
      <c r="H61" s="15"/>
      <c r="I61" s="16"/>
      <c r="J61" s="16"/>
      <c r="K61" s="16"/>
      <c r="L61" s="16"/>
      <c r="P61" s="17"/>
      <c r="R61" s="17"/>
      <c r="U61" s="17"/>
      <c r="W61" s="17"/>
      <c r="AC61" s="17">
        <f>'SAMPLE-Load-Tally'!C61</f>
        <v>0</v>
      </c>
      <c r="AD61" s="17"/>
      <c r="AE61" s="17"/>
      <c r="AF61" s="17"/>
      <c r="AG61" s="17"/>
      <c r="AH61" s="12" t="e">
        <f t="shared" si="13"/>
        <v>#DIV/0!</v>
      </c>
      <c r="AI61" s="13" cm="1">
        <f t="array" ref="AI61">_xlfn.IFS(AD61&gt;0,((AD61/(P61))),AD61=0,0)</f>
        <v>0</v>
      </c>
      <c r="AJ61" s="13" cm="1">
        <f t="array" ref="AJ61">_xlfn.IFS(AE61&gt;0,((AE61/(R61))),AE61=0,0)</f>
        <v>0</v>
      </c>
      <c r="AK61" s="13" cm="1">
        <f t="array" ref="AK61">_xlfn.IFS(AF61&gt;0,((AF61/(V61))),AF61=0,0)</f>
        <v>0</v>
      </c>
      <c r="AL61" s="13" cm="1">
        <f t="array" ref="AL61">_xlfn.IFS(AG61&gt;0,((AG61/(X61))),AG61=0,0)</f>
        <v>0</v>
      </c>
      <c r="AM61" s="14" t="e">
        <f t="shared" si="14"/>
        <v>#DIV/0!</v>
      </c>
      <c r="BI61" t="str" cm="1">
        <f t="array" ref="BI61">_xlfn.IFS(K61&lt;List!$K$3,"old",K61&gt;=List!$K$3,"new")</f>
        <v>old</v>
      </c>
      <c r="BJ61">
        <f>_xlfn.IFNA(VLOOKUP(O61,List!$A$2:$B$18,2,FALSE),0)</f>
        <v>0</v>
      </c>
      <c r="BK61">
        <f>_xlfn.IFNA(VLOOKUP(Q61,List!$A$2:$B$18,2,FALSE),0)</f>
        <v>0</v>
      </c>
      <c r="BL61">
        <f>_xlfn.IFNA(VLOOKUP(U61,List!$A$2:$B$18,2,FALSE),0)</f>
        <v>0</v>
      </c>
      <c r="BM61">
        <f>_xlfn.IFNA(VLOOKUP(W61,List!$A$2:$B$18,2,FALSE),0)</f>
        <v>0</v>
      </c>
      <c r="BN61">
        <f>_xlfn.IFNA(VLOOKUP(AA61,List!$A$2:$B$18,2,FALSE),0)</f>
        <v>0</v>
      </c>
      <c r="BO61">
        <f>COUNTIFS(AW61:AY61,"yes")+COUNTIFS(AW61:AY61,"Not Needed - Recertification")+(COUNTIFS(BY61,"yes"))+Tabulation[[#This Row],[Leak Tight Exempt]]</f>
        <v>0</v>
      </c>
      <c r="BP61" t="str">
        <f>IF(OR(AND(L61=List!$U$2,BO61=3),AND(L61=List!$U$3,BO61=3)),"Yes","Ineligible or Missing Data")</f>
        <v>Ineligible or Missing Data</v>
      </c>
      <c r="BQ61">
        <f t="shared" si="15"/>
        <v>1</v>
      </c>
      <c r="BR61">
        <f>_xlfn.IFNA(VLOOKUP(BA61,List!$H$2:$I$10,2,FALSE),0)</f>
        <v>0</v>
      </c>
      <c r="BS61">
        <f t="shared" si="16"/>
        <v>0</v>
      </c>
      <c r="BT61">
        <f t="shared" si="17"/>
        <v>1</v>
      </c>
      <c r="BU61">
        <f t="shared" si="18"/>
        <v>0</v>
      </c>
      <c r="BV61">
        <f>_xlfn.IFNA(VLOOKUP(AZ61,List!$R$2:$S$6,2,FALSE),0)</f>
        <v>0</v>
      </c>
      <c r="BW61" t="b">
        <f t="shared" si="22"/>
        <v>0</v>
      </c>
      <c r="BX61">
        <f t="shared" si="19"/>
        <v>0</v>
      </c>
      <c r="BY61" t="b">
        <f t="shared" si="20"/>
        <v>0</v>
      </c>
      <c r="BZ61">
        <f t="shared" si="21"/>
        <v>1</v>
      </c>
      <c r="CA61" t="e" cm="1">
        <f t="array" ref="CA61">_xlfn.IFS(AH61&lt;List!$N$4,"Platinum",AH61&lt;List!$N$3,"Gold",AH61&lt;List!$N$2,"Silver",AH61&gt;List!$N$2,"Exceeds")</f>
        <v>#DIV/0!</v>
      </c>
      <c r="CB61" t="e" cm="1">
        <f t="array" ref="CB61">_xlfn.IFS(AM61&lt;List!$M$4,"Platinum",AM61&lt;List!$M$3,"Gold",AM61&lt;List!$M$2,"Silver",AM61&gt;List!$M$2,"Exceeds")</f>
        <v>#DIV/0!</v>
      </c>
      <c r="CC61" t="e" cm="1">
        <f t="array" ref="CC61">_xlfn.IFS(CB61="exceeds","Exceeds",CA61="exceeds","Exceeds",CB61="silver","Silver",CA61="silver","Silver",CB61="Gold","Gold",CA61="Gold","Gold",CB61="platinum","Platinum",CA61="platinum","Platinum")</f>
        <v>#DIV/0!</v>
      </c>
      <c r="CD61" t="e">
        <f>IF(AND(AND(BZ61&gt;=2),AND(AH61&lt;=List!$N$4),AND(AM61&lt;=List!$M$4)),"Certified","Exceeds")</f>
        <v>#DIV/0!</v>
      </c>
      <c r="CE61" t="e" cm="1">
        <f t="array" ref="CE61">_xlfn.IFS(BI61=List!$O$2,'SAMPLE-Entry-Sheet'!CC61,BI61=List!$O$3,'SAMPLE-Entry-Sheet'!CD61)</f>
        <v>#DIV/0!</v>
      </c>
    </row>
    <row r="62" spans="1:83" ht="30" customHeight="1">
      <c r="A62" t="str">
        <f t="shared" si="12"/>
        <v>Ineligible or missing inputs</v>
      </c>
      <c r="H62" s="15"/>
      <c r="I62" s="16"/>
      <c r="J62" s="16"/>
      <c r="K62" s="16"/>
      <c r="L62" s="16"/>
      <c r="P62" s="17"/>
      <c r="R62" s="17"/>
      <c r="U62" s="17"/>
      <c r="W62" s="17"/>
      <c r="AC62" s="17">
        <f>'SAMPLE-Load-Tally'!C62</f>
        <v>0</v>
      </c>
      <c r="AD62" s="17"/>
      <c r="AE62" s="17"/>
      <c r="AF62" s="17"/>
      <c r="AG62" s="17"/>
      <c r="AH62" s="12" t="e">
        <f t="shared" si="13"/>
        <v>#DIV/0!</v>
      </c>
      <c r="AI62" s="13" cm="1">
        <f t="array" ref="AI62">_xlfn.IFS(AD62&gt;0,((AD62/(P62))),AD62=0,0)</f>
        <v>0</v>
      </c>
      <c r="AJ62" s="13" cm="1">
        <f t="array" ref="AJ62">_xlfn.IFS(AE62&gt;0,((AE62/(R62))),AE62=0,0)</f>
        <v>0</v>
      </c>
      <c r="AK62" s="13" cm="1">
        <f t="array" ref="AK62">_xlfn.IFS(AF62&gt;0,((AF62/(V62))),AF62=0,0)</f>
        <v>0</v>
      </c>
      <c r="AL62" s="13" cm="1">
        <f t="array" ref="AL62">_xlfn.IFS(AG62&gt;0,((AG62/(X62))),AG62=0,0)</f>
        <v>0</v>
      </c>
      <c r="AM62" s="14" t="e">
        <f t="shared" si="14"/>
        <v>#DIV/0!</v>
      </c>
      <c r="BI62" t="str" cm="1">
        <f t="array" ref="BI62">_xlfn.IFS(K62&lt;List!$K$3,"old",K62&gt;=List!$K$3,"new")</f>
        <v>old</v>
      </c>
      <c r="BJ62">
        <f>_xlfn.IFNA(VLOOKUP(O62,List!$A$2:$B$18,2,FALSE),0)</f>
        <v>0</v>
      </c>
      <c r="BK62">
        <f>_xlfn.IFNA(VLOOKUP(Q62,List!$A$2:$B$18,2,FALSE),0)</f>
        <v>0</v>
      </c>
      <c r="BL62">
        <f>_xlfn.IFNA(VLOOKUP(U62,List!$A$2:$B$18,2,FALSE),0)</f>
        <v>0</v>
      </c>
      <c r="BM62">
        <f>_xlfn.IFNA(VLOOKUP(W62,List!$A$2:$B$18,2,FALSE),0)</f>
        <v>0</v>
      </c>
      <c r="BN62">
        <f>_xlfn.IFNA(VLOOKUP(AA62,List!$A$2:$B$18,2,FALSE),0)</f>
        <v>0</v>
      </c>
      <c r="BO62">
        <f>COUNTIFS(AW62:AY62,"yes")+COUNTIFS(AW62:AY62,"Not Needed - Recertification")+(COUNTIFS(BY62,"yes"))+Tabulation[[#This Row],[Leak Tight Exempt]]</f>
        <v>0</v>
      </c>
      <c r="BP62" t="str">
        <f>IF(OR(AND(L62=List!$U$2,BO62=3),AND(L62=List!$U$3,BO62=3)),"Yes","Ineligible or Missing Data")</f>
        <v>Ineligible or Missing Data</v>
      </c>
      <c r="BQ62">
        <f t="shared" si="15"/>
        <v>1</v>
      </c>
      <c r="BR62">
        <f>_xlfn.IFNA(VLOOKUP(BA62,List!$H$2:$I$10,2,FALSE),0)</f>
        <v>0</v>
      </c>
      <c r="BS62">
        <f t="shared" si="16"/>
        <v>0</v>
      </c>
      <c r="BT62">
        <f t="shared" si="17"/>
        <v>1</v>
      </c>
      <c r="BU62">
        <f t="shared" si="18"/>
        <v>0</v>
      </c>
      <c r="BV62">
        <f>_xlfn.IFNA(VLOOKUP(AZ62,List!$R$2:$S$6,2,FALSE),0)</f>
        <v>0</v>
      </c>
      <c r="BW62" t="b">
        <f t="shared" si="22"/>
        <v>0</v>
      </c>
      <c r="BX62">
        <f t="shared" si="19"/>
        <v>0</v>
      </c>
      <c r="BY62" t="b">
        <f t="shared" si="20"/>
        <v>0</v>
      </c>
      <c r="BZ62">
        <f t="shared" si="21"/>
        <v>1</v>
      </c>
      <c r="CA62" t="e" cm="1">
        <f t="array" ref="CA62">_xlfn.IFS(AH62&lt;List!$N$4,"Platinum",AH62&lt;List!$N$3,"Gold",AH62&lt;List!$N$2,"Silver",AH62&gt;List!$N$2,"Exceeds")</f>
        <v>#DIV/0!</v>
      </c>
      <c r="CB62" t="e" cm="1">
        <f t="array" ref="CB62">_xlfn.IFS(AM62&lt;List!$M$4,"Platinum",AM62&lt;List!$M$3,"Gold",AM62&lt;List!$M$2,"Silver",AM62&gt;List!$M$2,"Exceeds")</f>
        <v>#DIV/0!</v>
      </c>
      <c r="CC62" t="e" cm="1">
        <f t="array" ref="CC62">_xlfn.IFS(CB62="exceeds","Exceeds",CA62="exceeds","Exceeds",CB62="silver","Silver",CA62="silver","Silver",CB62="Gold","Gold",CA62="Gold","Gold",CB62="platinum","Platinum",CA62="platinum","Platinum")</f>
        <v>#DIV/0!</v>
      </c>
      <c r="CD62" t="e">
        <f>IF(AND(AND(BZ62&gt;=2),AND(AH62&lt;=List!$N$4),AND(AM62&lt;=List!$M$4)),"Certified","Exceeds")</f>
        <v>#DIV/0!</v>
      </c>
      <c r="CE62" t="e" cm="1">
        <f t="array" ref="CE62">_xlfn.IFS(BI62=List!$O$2,'SAMPLE-Entry-Sheet'!CC62,BI62=List!$O$3,'SAMPLE-Entry-Sheet'!CD62)</f>
        <v>#DIV/0!</v>
      </c>
    </row>
    <row r="63" spans="1:83" ht="30" customHeight="1">
      <c r="A63" t="str">
        <f t="shared" si="12"/>
        <v>Ineligible or missing inputs</v>
      </c>
      <c r="H63" s="15"/>
      <c r="I63" s="16"/>
      <c r="J63" s="16"/>
      <c r="K63" s="16"/>
      <c r="L63" s="16"/>
      <c r="P63" s="17"/>
      <c r="R63" s="17"/>
      <c r="U63" s="17"/>
      <c r="W63" s="17"/>
      <c r="AC63" s="17">
        <f>'SAMPLE-Load-Tally'!C63</f>
        <v>0</v>
      </c>
      <c r="AD63" s="17"/>
      <c r="AE63" s="17"/>
      <c r="AF63" s="17"/>
      <c r="AG63" s="17"/>
      <c r="AH63" s="12" t="e">
        <f t="shared" si="13"/>
        <v>#DIV/0!</v>
      </c>
      <c r="AI63" s="13" cm="1">
        <f t="array" ref="AI63">_xlfn.IFS(AD63&gt;0,((AD63/(P63))),AD63=0,0)</f>
        <v>0</v>
      </c>
      <c r="AJ63" s="13" cm="1">
        <f t="array" ref="AJ63">_xlfn.IFS(AE63&gt;0,((AE63/(R63))),AE63=0,0)</f>
        <v>0</v>
      </c>
      <c r="AK63" s="13" cm="1">
        <f t="array" ref="AK63">_xlfn.IFS(AF63&gt;0,((AF63/(V63))),AF63=0,0)</f>
        <v>0</v>
      </c>
      <c r="AL63" s="13" cm="1">
        <f t="array" ref="AL63">_xlfn.IFS(AG63&gt;0,((AG63/(X63))),AG63=0,0)</f>
        <v>0</v>
      </c>
      <c r="AM63" s="14" t="e">
        <f t="shared" si="14"/>
        <v>#DIV/0!</v>
      </c>
      <c r="BI63" t="str" cm="1">
        <f t="array" ref="BI63">_xlfn.IFS(K63&lt;List!$K$3,"old",K63&gt;=List!$K$3,"new")</f>
        <v>old</v>
      </c>
      <c r="BJ63">
        <f>_xlfn.IFNA(VLOOKUP(O63,List!$A$2:$B$18,2,FALSE),0)</f>
        <v>0</v>
      </c>
      <c r="BK63">
        <f>_xlfn.IFNA(VLOOKUP(Q63,List!$A$2:$B$18,2,FALSE),0)</f>
        <v>0</v>
      </c>
      <c r="BL63">
        <f>_xlfn.IFNA(VLOOKUP(U63,List!$A$2:$B$18,2,FALSE),0)</f>
        <v>0</v>
      </c>
      <c r="BM63">
        <f>_xlfn.IFNA(VLOOKUP(W63,List!$A$2:$B$18,2,FALSE),0)</f>
        <v>0</v>
      </c>
      <c r="BN63">
        <f>_xlfn.IFNA(VLOOKUP(AA63,List!$A$2:$B$18,2,FALSE),0)</f>
        <v>0</v>
      </c>
      <c r="BO63">
        <f>COUNTIFS(AW63:AY63,"yes")+COUNTIFS(AW63:AY63,"Not Needed - Recertification")+(COUNTIFS(BY63,"yes"))+Tabulation[[#This Row],[Leak Tight Exempt]]</f>
        <v>0</v>
      </c>
      <c r="BP63" t="str">
        <f>IF(OR(AND(L63=List!$U$2,BO63=3),AND(L63=List!$U$3,BO63=3)),"Yes","Ineligible or Missing Data")</f>
        <v>Ineligible or Missing Data</v>
      </c>
      <c r="BQ63">
        <f t="shared" si="15"/>
        <v>1</v>
      </c>
      <c r="BR63">
        <f>_xlfn.IFNA(VLOOKUP(BA63,List!$H$2:$I$10,2,FALSE),0)</f>
        <v>0</v>
      </c>
      <c r="BS63">
        <f t="shared" si="16"/>
        <v>0</v>
      </c>
      <c r="BT63">
        <f t="shared" si="17"/>
        <v>1</v>
      </c>
      <c r="BU63">
        <f t="shared" si="18"/>
        <v>0</v>
      </c>
      <c r="BV63">
        <f>_xlfn.IFNA(VLOOKUP(AZ63,List!$R$2:$S$6,2,FALSE),0)</f>
        <v>0</v>
      </c>
      <c r="BW63" t="b">
        <f t="shared" si="22"/>
        <v>0</v>
      </c>
      <c r="BX63">
        <f t="shared" si="19"/>
        <v>0</v>
      </c>
      <c r="BY63" t="b">
        <f t="shared" si="20"/>
        <v>0</v>
      </c>
      <c r="BZ63">
        <f t="shared" si="21"/>
        <v>1</v>
      </c>
      <c r="CA63" t="e" cm="1">
        <f t="array" ref="CA63">_xlfn.IFS(AH63&lt;List!$N$4,"Platinum",AH63&lt;List!$N$3,"Gold",AH63&lt;List!$N$2,"Silver",AH63&gt;List!$N$2,"Exceeds")</f>
        <v>#DIV/0!</v>
      </c>
      <c r="CB63" t="e" cm="1">
        <f t="array" ref="CB63">_xlfn.IFS(AM63&lt;List!$M$4,"Platinum",AM63&lt;List!$M$3,"Gold",AM63&lt;List!$M$2,"Silver",AM63&gt;List!$M$2,"Exceeds")</f>
        <v>#DIV/0!</v>
      </c>
      <c r="CC63" t="e" cm="1">
        <f t="array" ref="CC63">_xlfn.IFS(CB63="exceeds","Exceeds",CA63="exceeds","Exceeds",CB63="silver","Silver",CA63="silver","Silver",CB63="Gold","Gold",CA63="Gold","Gold",CB63="platinum","Platinum",CA63="platinum","Platinum")</f>
        <v>#DIV/0!</v>
      </c>
      <c r="CD63" t="e">
        <f>IF(AND(AND(BZ63&gt;=2),AND(AH63&lt;=List!$N$4),AND(AM63&lt;=List!$M$4)),"Certified","Exceeds")</f>
        <v>#DIV/0!</v>
      </c>
      <c r="CE63" t="e" cm="1">
        <f t="array" ref="CE63">_xlfn.IFS(BI63=List!$O$2,'SAMPLE-Entry-Sheet'!CC63,BI63=List!$O$3,'SAMPLE-Entry-Sheet'!CD63)</f>
        <v>#DIV/0!</v>
      </c>
    </row>
    <row r="64" spans="1:83" ht="30" customHeight="1">
      <c r="A64" t="str">
        <f t="shared" si="12"/>
        <v>Ineligible or missing inputs</v>
      </c>
      <c r="H64" s="15"/>
      <c r="I64" s="16"/>
      <c r="J64" s="16"/>
      <c r="K64" s="16"/>
      <c r="L64" s="16"/>
      <c r="P64" s="17"/>
      <c r="R64" s="17"/>
      <c r="U64" s="17"/>
      <c r="W64" s="17"/>
      <c r="AC64" s="17">
        <f>'SAMPLE-Load-Tally'!C64</f>
        <v>0</v>
      </c>
      <c r="AD64" s="17"/>
      <c r="AE64" s="17"/>
      <c r="AF64" s="17"/>
      <c r="AG64" s="17"/>
      <c r="AH64" s="12" t="e">
        <f t="shared" si="13"/>
        <v>#DIV/0!</v>
      </c>
      <c r="AI64" s="13" cm="1">
        <f t="array" ref="AI64">_xlfn.IFS(AD64&gt;0,((AD64/(P64))),AD64=0,0)</f>
        <v>0</v>
      </c>
      <c r="AJ64" s="13" cm="1">
        <f t="array" ref="AJ64">_xlfn.IFS(AE64&gt;0,((AE64/(R64))),AE64=0,0)</f>
        <v>0</v>
      </c>
      <c r="AK64" s="13" cm="1">
        <f t="array" ref="AK64">_xlfn.IFS(AF64&gt;0,((AF64/(V64))),AF64=0,0)</f>
        <v>0</v>
      </c>
      <c r="AL64" s="13" cm="1">
        <f t="array" ref="AL64">_xlfn.IFS(AG64&gt;0,((AG64/(X64))),AG64=0,0)</f>
        <v>0</v>
      </c>
      <c r="AM64" s="14" t="e">
        <f t="shared" si="14"/>
        <v>#DIV/0!</v>
      </c>
      <c r="BI64" t="str" cm="1">
        <f t="array" ref="BI64">_xlfn.IFS(K64&lt;List!$K$3,"old",K64&gt;=List!$K$3,"new")</f>
        <v>old</v>
      </c>
      <c r="BJ64">
        <f>_xlfn.IFNA(VLOOKUP(O64,List!$A$2:$B$18,2,FALSE),0)</f>
        <v>0</v>
      </c>
      <c r="BK64">
        <f>_xlfn.IFNA(VLOOKUP(Q64,List!$A$2:$B$18,2,FALSE),0)</f>
        <v>0</v>
      </c>
      <c r="BL64">
        <f>_xlfn.IFNA(VLOOKUP(U64,List!$A$2:$B$18,2,FALSE),0)</f>
        <v>0</v>
      </c>
      <c r="BM64">
        <f>_xlfn.IFNA(VLOOKUP(W64,List!$A$2:$B$18,2,FALSE),0)</f>
        <v>0</v>
      </c>
      <c r="BN64">
        <f>_xlfn.IFNA(VLOOKUP(AA64,List!$A$2:$B$18,2,FALSE),0)</f>
        <v>0</v>
      </c>
      <c r="BO64">
        <f>COUNTIFS(AW64:AY64,"yes")+COUNTIFS(AW64:AY64,"Not Needed - Recertification")+(COUNTIFS(BY64,"yes"))+Tabulation[[#This Row],[Leak Tight Exempt]]</f>
        <v>0</v>
      </c>
      <c r="BP64" t="str">
        <f>IF(OR(AND(L64=List!$U$2,BO64=3),AND(L64=List!$U$3,BO64=3)),"Yes","Ineligible or Missing Data")</f>
        <v>Ineligible or Missing Data</v>
      </c>
      <c r="BQ64">
        <f t="shared" si="15"/>
        <v>1</v>
      </c>
      <c r="BR64">
        <f>_xlfn.IFNA(VLOOKUP(BA64,List!$H$2:$I$10,2,FALSE),0)</f>
        <v>0</v>
      </c>
      <c r="BS64">
        <f t="shared" si="16"/>
        <v>0</v>
      </c>
      <c r="BT64">
        <f t="shared" si="17"/>
        <v>1</v>
      </c>
      <c r="BU64">
        <f t="shared" si="18"/>
        <v>0</v>
      </c>
      <c r="BV64">
        <f>_xlfn.IFNA(VLOOKUP(AZ64,List!$R$2:$S$6,2,FALSE),0)</f>
        <v>0</v>
      </c>
      <c r="BW64" t="b">
        <f t="shared" si="22"/>
        <v>0</v>
      </c>
      <c r="BX64">
        <f t="shared" si="19"/>
        <v>0</v>
      </c>
      <c r="BY64" t="b">
        <f t="shared" si="20"/>
        <v>0</v>
      </c>
      <c r="BZ64">
        <f t="shared" si="21"/>
        <v>1</v>
      </c>
      <c r="CA64" t="e" cm="1">
        <f t="array" ref="CA64">_xlfn.IFS(AH64&lt;List!$N$4,"Platinum",AH64&lt;List!$N$3,"Gold",AH64&lt;List!$N$2,"Silver",AH64&gt;List!$N$2,"Exceeds")</f>
        <v>#DIV/0!</v>
      </c>
      <c r="CB64" t="e" cm="1">
        <f t="array" ref="CB64">_xlfn.IFS(AM64&lt;List!$M$4,"Platinum",AM64&lt;List!$M$3,"Gold",AM64&lt;List!$M$2,"Silver",AM64&gt;List!$M$2,"Exceeds")</f>
        <v>#DIV/0!</v>
      </c>
      <c r="CC64" t="e" cm="1">
        <f t="array" ref="CC64">_xlfn.IFS(CB64="exceeds","Exceeds",CA64="exceeds","Exceeds",CB64="silver","Silver",CA64="silver","Silver",CB64="Gold","Gold",CA64="Gold","Gold",CB64="platinum","Platinum",CA64="platinum","Platinum")</f>
        <v>#DIV/0!</v>
      </c>
      <c r="CD64" t="e">
        <f>IF(AND(AND(BZ64&gt;=2),AND(AH64&lt;=List!$N$4),AND(AM64&lt;=List!$M$4)),"Certified","Exceeds")</f>
        <v>#DIV/0!</v>
      </c>
      <c r="CE64" t="e" cm="1">
        <f t="array" ref="CE64">_xlfn.IFS(BI64=List!$O$2,'SAMPLE-Entry-Sheet'!CC64,BI64=List!$O$3,'SAMPLE-Entry-Sheet'!CD64)</f>
        <v>#DIV/0!</v>
      </c>
    </row>
    <row r="65" spans="1:83" ht="30" customHeight="1">
      <c r="A65" t="str">
        <f t="shared" si="12"/>
        <v>Ineligible or missing inputs</v>
      </c>
      <c r="H65" s="15"/>
      <c r="I65" s="16"/>
      <c r="J65" s="16"/>
      <c r="K65" s="16"/>
      <c r="L65" s="16"/>
      <c r="P65" s="17"/>
      <c r="R65" s="17"/>
      <c r="U65" s="17"/>
      <c r="W65" s="17"/>
      <c r="AC65" s="17">
        <f>'SAMPLE-Load-Tally'!C65</f>
        <v>0</v>
      </c>
      <c r="AD65" s="17"/>
      <c r="AE65" s="17"/>
      <c r="AF65" s="17"/>
      <c r="AG65" s="17"/>
      <c r="AH65" s="12" t="e">
        <f t="shared" si="13"/>
        <v>#DIV/0!</v>
      </c>
      <c r="AI65" s="13" cm="1">
        <f t="array" ref="AI65">_xlfn.IFS(AD65&gt;0,((AD65/(P65))),AD65=0,0)</f>
        <v>0</v>
      </c>
      <c r="AJ65" s="13" cm="1">
        <f t="array" ref="AJ65">_xlfn.IFS(AE65&gt;0,((AE65/(R65))),AE65=0,0)</f>
        <v>0</v>
      </c>
      <c r="AK65" s="13" cm="1">
        <f t="array" ref="AK65">_xlfn.IFS(AF65&gt;0,((AF65/(V65))),AF65=0,0)</f>
        <v>0</v>
      </c>
      <c r="AL65" s="13" cm="1">
        <f t="array" ref="AL65">_xlfn.IFS(AG65&gt;0,((AG65/(X65))),AG65=0,0)</f>
        <v>0</v>
      </c>
      <c r="AM65" s="14" t="e">
        <f t="shared" si="14"/>
        <v>#DIV/0!</v>
      </c>
      <c r="BI65" t="str" cm="1">
        <f t="array" ref="BI65">_xlfn.IFS(K65&lt;List!$K$3,"old",K65&gt;=List!$K$3,"new")</f>
        <v>old</v>
      </c>
      <c r="BJ65">
        <f>_xlfn.IFNA(VLOOKUP(O65,List!$A$2:$B$18,2,FALSE),0)</f>
        <v>0</v>
      </c>
      <c r="BK65">
        <f>_xlfn.IFNA(VLOOKUP(Q65,List!$A$2:$B$18,2,FALSE),0)</f>
        <v>0</v>
      </c>
      <c r="BL65">
        <f>_xlfn.IFNA(VLOOKUP(U65,List!$A$2:$B$18,2,FALSE),0)</f>
        <v>0</v>
      </c>
      <c r="BM65">
        <f>_xlfn.IFNA(VLOOKUP(W65,List!$A$2:$B$18,2,FALSE),0)</f>
        <v>0</v>
      </c>
      <c r="BN65">
        <f>_xlfn.IFNA(VLOOKUP(AA65,List!$A$2:$B$18,2,FALSE),0)</f>
        <v>0</v>
      </c>
      <c r="BO65">
        <f>COUNTIFS(AW65:AY65,"yes")+COUNTIFS(AW65:AY65,"Not Needed - Recertification")+(COUNTIFS(BY65,"yes"))+Tabulation[[#This Row],[Leak Tight Exempt]]</f>
        <v>0</v>
      </c>
      <c r="BP65" t="str">
        <f>IF(OR(AND(L65=List!$U$2,BO65=3),AND(L65=List!$U$3,BO65=3)),"Yes","Ineligible or Missing Data")</f>
        <v>Ineligible or Missing Data</v>
      </c>
      <c r="BQ65">
        <f t="shared" si="15"/>
        <v>1</v>
      </c>
      <c r="BR65">
        <f>_xlfn.IFNA(VLOOKUP(BA65,List!$H$2:$I$10,2,FALSE),0)</f>
        <v>0</v>
      </c>
      <c r="BS65">
        <f t="shared" si="16"/>
        <v>0</v>
      </c>
      <c r="BT65">
        <f t="shared" si="17"/>
        <v>1</v>
      </c>
      <c r="BU65">
        <f t="shared" si="18"/>
        <v>0</v>
      </c>
      <c r="BV65">
        <f>_xlfn.IFNA(VLOOKUP(AZ65,List!$R$2:$S$6,2,FALSE),0)</f>
        <v>0</v>
      </c>
      <c r="BW65" t="b">
        <f t="shared" si="22"/>
        <v>0</v>
      </c>
      <c r="BX65">
        <f t="shared" si="19"/>
        <v>0</v>
      </c>
      <c r="BY65" t="b">
        <f t="shared" si="20"/>
        <v>0</v>
      </c>
      <c r="BZ65">
        <f t="shared" si="21"/>
        <v>1</v>
      </c>
      <c r="CA65" t="e" cm="1">
        <f t="array" ref="CA65">_xlfn.IFS(AH65&lt;List!$N$4,"Platinum",AH65&lt;List!$N$3,"Gold",AH65&lt;List!$N$2,"Silver",AH65&gt;List!$N$2,"Exceeds")</f>
        <v>#DIV/0!</v>
      </c>
      <c r="CB65" t="e" cm="1">
        <f t="array" ref="CB65">_xlfn.IFS(AM65&lt;List!$M$4,"Platinum",AM65&lt;List!$M$3,"Gold",AM65&lt;List!$M$2,"Silver",AM65&gt;List!$M$2,"Exceeds")</f>
        <v>#DIV/0!</v>
      </c>
      <c r="CC65" t="e" cm="1">
        <f t="array" ref="CC65">_xlfn.IFS(CB65="exceeds","Exceeds",CA65="exceeds","Exceeds",CB65="silver","Silver",CA65="silver","Silver",CB65="Gold","Gold",CA65="Gold","Gold",CB65="platinum","Platinum",CA65="platinum","Platinum")</f>
        <v>#DIV/0!</v>
      </c>
      <c r="CD65" t="e">
        <f>IF(AND(AND(BZ65&gt;=2),AND(AH65&lt;=List!$N$4),AND(AM65&lt;=List!$M$4)),"Certified","Exceeds")</f>
        <v>#DIV/0!</v>
      </c>
      <c r="CE65" t="e" cm="1">
        <f t="array" ref="CE65">_xlfn.IFS(BI65=List!$O$2,'SAMPLE-Entry-Sheet'!CC65,BI65=List!$O$3,'SAMPLE-Entry-Sheet'!CD65)</f>
        <v>#DIV/0!</v>
      </c>
    </row>
    <row r="66" spans="1:83" ht="30" customHeight="1">
      <c r="A66" t="str">
        <f t="shared" si="12"/>
        <v>Ineligible or missing inputs</v>
      </c>
      <c r="H66" s="15"/>
      <c r="I66" s="16"/>
      <c r="J66" s="16"/>
      <c r="K66" s="16"/>
      <c r="L66" s="16"/>
      <c r="P66" s="17"/>
      <c r="R66" s="17"/>
      <c r="U66" s="17"/>
      <c r="W66" s="17"/>
      <c r="AC66" s="17">
        <f>'SAMPLE-Load-Tally'!C66</f>
        <v>0</v>
      </c>
      <c r="AD66" s="17"/>
      <c r="AE66" s="17"/>
      <c r="AF66" s="17"/>
      <c r="AG66" s="17"/>
      <c r="AH66" s="12" t="e">
        <f t="shared" si="13"/>
        <v>#DIV/0!</v>
      </c>
      <c r="AI66" s="13" cm="1">
        <f t="array" ref="AI66">_xlfn.IFS(AD66&gt;0,((AD66/(P66))),AD66=0,0)</f>
        <v>0</v>
      </c>
      <c r="AJ66" s="13" cm="1">
        <f t="array" ref="AJ66">_xlfn.IFS(AE66&gt;0,((AE66/(R66))),AE66=0,0)</f>
        <v>0</v>
      </c>
      <c r="AK66" s="13" cm="1">
        <f t="array" ref="AK66">_xlfn.IFS(AF66&gt;0,((AF66/(V66))),AF66=0,0)</f>
        <v>0</v>
      </c>
      <c r="AL66" s="13" cm="1">
        <f t="array" ref="AL66">_xlfn.IFS(AG66&gt;0,((AG66/(X66))),AG66=0,0)</f>
        <v>0</v>
      </c>
      <c r="AM66" s="14" t="e">
        <f t="shared" si="14"/>
        <v>#DIV/0!</v>
      </c>
      <c r="BI66" t="str" cm="1">
        <f t="array" ref="BI66">_xlfn.IFS(K66&lt;List!$K$3,"old",K66&gt;=List!$K$3,"new")</f>
        <v>old</v>
      </c>
      <c r="BJ66">
        <f>_xlfn.IFNA(VLOOKUP(O66,List!$A$2:$B$18,2,FALSE),0)</f>
        <v>0</v>
      </c>
      <c r="BK66">
        <f>_xlfn.IFNA(VLOOKUP(Q66,List!$A$2:$B$18,2,FALSE),0)</f>
        <v>0</v>
      </c>
      <c r="BL66">
        <f>_xlfn.IFNA(VLOOKUP(U66,List!$A$2:$B$18,2,FALSE),0)</f>
        <v>0</v>
      </c>
      <c r="BM66">
        <f>_xlfn.IFNA(VLOOKUP(W66,List!$A$2:$B$18,2,FALSE),0)</f>
        <v>0</v>
      </c>
      <c r="BN66">
        <f>_xlfn.IFNA(VLOOKUP(AA66,List!$A$2:$B$18,2,FALSE),0)</f>
        <v>0</v>
      </c>
      <c r="BO66">
        <f>COUNTIFS(AW66:AY66,"yes")+COUNTIFS(AW66:AY66,"Not Needed - Recertification")+(COUNTIFS(BY66,"yes"))+Tabulation[[#This Row],[Leak Tight Exempt]]</f>
        <v>0</v>
      </c>
      <c r="BP66" t="str">
        <f>IF(OR(AND(L66=List!$U$2,BO66=3),AND(L66=List!$U$3,BO66=3)),"Yes","Ineligible or Missing Data")</f>
        <v>Ineligible or Missing Data</v>
      </c>
      <c r="BQ66">
        <f t="shared" si="15"/>
        <v>1</v>
      </c>
      <c r="BR66">
        <f>_xlfn.IFNA(VLOOKUP(BA66,List!$H$2:$I$10,2,FALSE),0)</f>
        <v>0</v>
      </c>
      <c r="BS66">
        <f t="shared" si="16"/>
        <v>0</v>
      </c>
      <c r="BT66">
        <f t="shared" si="17"/>
        <v>1</v>
      </c>
      <c r="BU66">
        <f t="shared" si="18"/>
        <v>0</v>
      </c>
      <c r="BV66">
        <f>_xlfn.IFNA(VLOOKUP(AZ66,List!$R$2:$S$6,2,FALSE),0)</f>
        <v>0</v>
      </c>
      <c r="BW66" t="b">
        <f t="shared" ref="BW66:BW129" si="23">IF(M66="Self-Contained | Micro-distributed",1)</f>
        <v>0</v>
      </c>
      <c r="BX66">
        <f t="shared" si="19"/>
        <v>0</v>
      </c>
      <c r="BY66" t="b">
        <f t="shared" si="20"/>
        <v>0</v>
      </c>
      <c r="BZ66">
        <f t="shared" si="21"/>
        <v>1</v>
      </c>
      <c r="CA66" t="e" cm="1">
        <f t="array" ref="CA66">_xlfn.IFS(AH66&lt;List!$N$4,"Platinum",AH66&lt;List!$N$3,"Gold",AH66&lt;List!$N$2,"Silver",AH66&gt;List!$N$2,"Exceeds")</f>
        <v>#DIV/0!</v>
      </c>
      <c r="CB66" t="e" cm="1">
        <f t="array" ref="CB66">_xlfn.IFS(AM66&lt;List!$M$4,"Platinum",AM66&lt;List!$M$3,"Gold",AM66&lt;List!$M$2,"Silver",AM66&gt;List!$M$2,"Exceeds")</f>
        <v>#DIV/0!</v>
      </c>
      <c r="CC66" t="e" cm="1">
        <f t="array" ref="CC66">_xlfn.IFS(CB66="exceeds","Exceeds",CA66="exceeds","Exceeds",CB66="silver","Silver",CA66="silver","Silver",CB66="Gold","Gold",CA66="Gold","Gold",CB66="platinum","Platinum",CA66="platinum","Platinum")</f>
        <v>#DIV/0!</v>
      </c>
      <c r="CD66" t="e">
        <f>IF(AND(AND(BZ66&gt;=2),AND(AH66&lt;=List!$N$4),AND(AM66&lt;=List!$M$4)),"Certified","Exceeds")</f>
        <v>#DIV/0!</v>
      </c>
      <c r="CE66" t="e" cm="1">
        <f t="array" ref="CE66">_xlfn.IFS(BI66=List!$O$2,'SAMPLE-Entry-Sheet'!CC66,BI66=List!$O$3,'SAMPLE-Entry-Sheet'!CD66)</f>
        <v>#DIV/0!</v>
      </c>
    </row>
    <row r="67" spans="1:83" ht="30" customHeight="1">
      <c r="A67" t="str">
        <f t="shared" si="12"/>
        <v>Ineligible or missing inputs</v>
      </c>
      <c r="H67" s="15"/>
      <c r="I67" s="16"/>
      <c r="J67" s="16"/>
      <c r="K67" s="16"/>
      <c r="L67" s="16"/>
      <c r="P67" s="17"/>
      <c r="R67" s="17"/>
      <c r="U67" s="17"/>
      <c r="W67" s="17"/>
      <c r="AC67" s="17">
        <f>'SAMPLE-Load-Tally'!C67</f>
        <v>0</v>
      </c>
      <c r="AD67" s="17"/>
      <c r="AE67" s="17"/>
      <c r="AF67" s="17"/>
      <c r="AG67" s="17"/>
      <c r="AH67" s="12" t="e">
        <f t="shared" si="13"/>
        <v>#DIV/0!</v>
      </c>
      <c r="AI67" s="13" cm="1">
        <f t="array" ref="AI67">_xlfn.IFS(AD67&gt;0,((AD67/(P67))),AD67=0,0)</f>
        <v>0</v>
      </c>
      <c r="AJ67" s="13" cm="1">
        <f t="array" ref="AJ67">_xlfn.IFS(AE67&gt;0,((AE67/(R67))),AE67=0,0)</f>
        <v>0</v>
      </c>
      <c r="AK67" s="13" cm="1">
        <f t="array" ref="AK67">_xlfn.IFS(AF67&gt;0,((AF67/(V67))),AF67=0,0)</f>
        <v>0</v>
      </c>
      <c r="AL67" s="13" cm="1">
        <f t="array" ref="AL67">_xlfn.IFS(AG67&gt;0,((AG67/(X67))),AG67=0,0)</f>
        <v>0</v>
      </c>
      <c r="AM67" s="14" t="e">
        <f t="shared" si="14"/>
        <v>#DIV/0!</v>
      </c>
      <c r="BI67" t="str" cm="1">
        <f t="array" ref="BI67">_xlfn.IFS(K67&lt;List!$K$3,"old",K67&gt;=List!$K$3,"new")</f>
        <v>old</v>
      </c>
      <c r="BJ67">
        <f>_xlfn.IFNA(VLOOKUP(O67,List!$A$2:$B$18,2,FALSE),0)</f>
        <v>0</v>
      </c>
      <c r="BK67">
        <f>_xlfn.IFNA(VLOOKUP(Q67,List!$A$2:$B$18,2,FALSE),0)</f>
        <v>0</v>
      </c>
      <c r="BL67">
        <f>_xlfn.IFNA(VLOOKUP(U67,List!$A$2:$B$18,2,FALSE),0)</f>
        <v>0</v>
      </c>
      <c r="BM67">
        <f>_xlfn.IFNA(VLOOKUP(W67,List!$A$2:$B$18,2,FALSE),0)</f>
        <v>0</v>
      </c>
      <c r="BN67">
        <f>_xlfn.IFNA(VLOOKUP(AA67,List!$A$2:$B$18,2,FALSE),0)</f>
        <v>0</v>
      </c>
      <c r="BO67">
        <f>COUNTIFS(AW67:AY67,"yes")+COUNTIFS(AW67:AY67,"Not Needed - Recertification")+(COUNTIFS(BY67,"yes"))+Tabulation[[#This Row],[Leak Tight Exempt]]</f>
        <v>0</v>
      </c>
      <c r="BP67" t="str">
        <f>IF(OR(AND(L67=List!$U$2,BO67=3),AND(L67=List!$U$3,BO67=3)),"Yes","Ineligible or Missing Data")</f>
        <v>Ineligible or Missing Data</v>
      </c>
      <c r="BQ67">
        <f t="shared" si="15"/>
        <v>1</v>
      </c>
      <c r="BR67">
        <f>_xlfn.IFNA(VLOOKUP(BA67,List!$H$2:$I$10,2,FALSE),0)</f>
        <v>0</v>
      </c>
      <c r="BS67">
        <f t="shared" si="16"/>
        <v>0</v>
      </c>
      <c r="BT67">
        <f t="shared" si="17"/>
        <v>1</v>
      </c>
      <c r="BU67">
        <f t="shared" si="18"/>
        <v>0</v>
      </c>
      <c r="BV67">
        <f>_xlfn.IFNA(VLOOKUP(AZ67,List!$R$2:$S$6,2,FALSE),0)</f>
        <v>0</v>
      </c>
      <c r="BW67" t="b">
        <f t="shared" si="23"/>
        <v>0</v>
      </c>
      <c r="BX67">
        <f t="shared" si="19"/>
        <v>0</v>
      </c>
      <c r="BY67" t="b">
        <f t="shared" si="20"/>
        <v>0</v>
      </c>
      <c r="BZ67">
        <f t="shared" si="21"/>
        <v>1</v>
      </c>
      <c r="CA67" t="e" cm="1">
        <f t="array" ref="CA67">_xlfn.IFS(AH67&lt;List!$N$4,"Platinum",AH67&lt;List!$N$3,"Gold",AH67&lt;List!$N$2,"Silver",AH67&gt;List!$N$2,"Exceeds")</f>
        <v>#DIV/0!</v>
      </c>
      <c r="CB67" t="e" cm="1">
        <f t="array" ref="CB67">_xlfn.IFS(AM67&lt;List!$M$4,"Platinum",AM67&lt;List!$M$3,"Gold",AM67&lt;List!$M$2,"Silver",AM67&gt;List!$M$2,"Exceeds")</f>
        <v>#DIV/0!</v>
      </c>
      <c r="CC67" t="e" cm="1">
        <f t="array" ref="CC67">_xlfn.IFS(CB67="exceeds","Exceeds",CA67="exceeds","Exceeds",CB67="silver","Silver",CA67="silver","Silver",CB67="Gold","Gold",CA67="Gold","Gold",CB67="platinum","Platinum",CA67="platinum","Platinum")</f>
        <v>#DIV/0!</v>
      </c>
      <c r="CD67" t="e">
        <f>IF(AND(AND(BZ67&gt;=2),AND(AH67&lt;=List!$N$4),AND(AM67&lt;=List!$M$4)),"Certified","Exceeds")</f>
        <v>#DIV/0!</v>
      </c>
      <c r="CE67" t="e" cm="1">
        <f t="array" ref="CE67">_xlfn.IFS(BI67=List!$O$2,'SAMPLE-Entry-Sheet'!CC67,BI67=List!$O$3,'SAMPLE-Entry-Sheet'!CD67)</f>
        <v>#DIV/0!</v>
      </c>
    </row>
    <row r="68" spans="1:83" ht="30" customHeight="1">
      <c r="A68" t="str">
        <f t="shared" si="12"/>
        <v>Ineligible or missing inputs</v>
      </c>
      <c r="H68" s="15"/>
      <c r="I68" s="16"/>
      <c r="J68" s="16"/>
      <c r="K68" s="16"/>
      <c r="L68" s="16"/>
      <c r="P68" s="17"/>
      <c r="R68" s="17"/>
      <c r="U68" s="17"/>
      <c r="W68" s="17"/>
      <c r="AC68" s="17">
        <f>'SAMPLE-Load-Tally'!C68</f>
        <v>0</v>
      </c>
      <c r="AD68" s="17"/>
      <c r="AE68" s="17"/>
      <c r="AF68" s="17"/>
      <c r="AG68" s="17"/>
      <c r="AH68" s="12" t="e">
        <f t="shared" si="13"/>
        <v>#DIV/0!</v>
      </c>
      <c r="AI68" s="13" cm="1">
        <f t="array" ref="AI68">_xlfn.IFS(AD68&gt;0,((AD68/(P68))),AD68=0,0)</f>
        <v>0</v>
      </c>
      <c r="AJ68" s="13" cm="1">
        <f t="array" ref="AJ68">_xlfn.IFS(AE68&gt;0,((AE68/(R68))),AE68=0,0)</f>
        <v>0</v>
      </c>
      <c r="AK68" s="13" cm="1">
        <f t="array" ref="AK68">_xlfn.IFS(AF68&gt;0,((AF68/(V68))),AF68=0,0)</f>
        <v>0</v>
      </c>
      <c r="AL68" s="13" cm="1">
        <f t="array" ref="AL68">_xlfn.IFS(AG68&gt;0,((AG68/(X68))),AG68=0,0)</f>
        <v>0</v>
      </c>
      <c r="AM68" s="14" t="e">
        <f t="shared" si="14"/>
        <v>#DIV/0!</v>
      </c>
      <c r="BI68" t="str" cm="1">
        <f t="array" ref="BI68">_xlfn.IFS(K68&lt;List!$K$3,"old",K68&gt;=List!$K$3,"new")</f>
        <v>old</v>
      </c>
      <c r="BJ68">
        <f>_xlfn.IFNA(VLOOKUP(O68,List!$A$2:$B$18,2,FALSE),0)</f>
        <v>0</v>
      </c>
      <c r="BK68">
        <f>_xlfn.IFNA(VLOOKUP(Q68,List!$A$2:$B$18,2,FALSE),0)</f>
        <v>0</v>
      </c>
      <c r="BL68">
        <f>_xlfn.IFNA(VLOOKUP(U68,List!$A$2:$B$18,2,FALSE),0)</f>
        <v>0</v>
      </c>
      <c r="BM68">
        <f>_xlfn.IFNA(VLOOKUP(W68,List!$A$2:$B$18,2,FALSE),0)</f>
        <v>0</v>
      </c>
      <c r="BN68">
        <f>_xlfn.IFNA(VLOOKUP(AA68,List!$A$2:$B$18,2,FALSE),0)</f>
        <v>0</v>
      </c>
      <c r="BO68">
        <f>COUNTIFS(AW68:AY68,"yes")+COUNTIFS(AW68:AY68,"Not Needed - Recertification")+(COUNTIFS(BY68,"yes"))+Tabulation[[#This Row],[Leak Tight Exempt]]</f>
        <v>0</v>
      </c>
      <c r="BP68" t="str">
        <f>IF(OR(AND(L68=List!$U$2,BO68=3),AND(L68=List!$U$3,BO68=3)),"Yes","Ineligible or Missing Data")</f>
        <v>Ineligible or Missing Data</v>
      </c>
      <c r="BQ68">
        <f t="shared" si="15"/>
        <v>1</v>
      </c>
      <c r="BR68">
        <f>_xlfn.IFNA(VLOOKUP(BA68,List!$H$2:$I$10,2,FALSE),0)</f>
        <v>0</v>
      </c>
      <c r="BS68">
        <f t="shared" si="16"/>
        <v>0</v>
      </c>
      <c r="BT68">
        <f t="shared" si="17"/>
        <v>1</v>
      </c>
      <c r="BU68">
        <f t="shared" si="18"/>
        <v>0</v>
      </c>
      <c r="BV68">
        <f>_xlfn.IFNA(VLOOKUP(AZ68,List!$R$2:$S$6,2,FALSE),0)</f>
        <v>0</v>
      </c>
      <c r="BW68" t="b">
        <f t="shared" si="23"/>
        <v>0</v>
      </c>
      <c r="BX68">
        <f t="shared" si="19"/>
        <v>0</v>
      </c>
      <c r="BY68" t="b">
        <f t="shared" si="20"/>
        <v>0</v>
      </c>
      <c r="BZ68">
        <f t="shared" si="21"/>
        <v>1</v>
      </c>
      <c r="CA68" t="e" cm="1">
        <f t="array" ref="CA68">_xlfn.IFS(AH68&lt;List!$N$4,"Platinum",AH68&lt;List!$N$3,"Gold",AH68&lt;List!$N$2,"Silver",AH68&gt;List!$N$2,"Exceeds")</f>
        <v>#DIV/0!</v>
      </c>
      <c r="CB68" t="e" cm="1">
        <f t="array" ref="CB68">_xlfn.IFS(AM68&lt;List!$M$4,"Platinum",AM68&lt;List!$M$3,"Gold",AM68&lt;List!$M$2,"Silver",AM68&gt;List!$M$2,"Exceeds")</f>
        <v>#DIV/0!</v>
      </c>
      <c r="CC68" t="e" cm="1">
        <f t="array" ref="CC68">_xlfn.IFS(CB68="exceeds","Exceeds",CA68="exceeds","Exceeds",CB68="silver","Silver",CA68="silver","Silver",CB68="Gold","Gold",CA68="Gold","Gold",CB68="platinum","Platinum",CA68="platinum","Platinum")</f>
        <v>#DIV/0!</v>
      </c>
      <c r="CD68" t="e">
        <f>IF(AND(AND(BZ68&gt;=2),AND(AH68&lt;=List!$N$4),AND(AM68&lt;=List!$M$4)),"Certified","Exceeds")</f>
        <v>#DIV/0!</v>
      </c>
      <c r="CE68" t="e" cm="1">
        <f t="array" ref="CE68">_xlfn.IFS(BI68=List!$O$2,'SAMPLE-Entry-Sheet'!CC68,BI68=List!$O$3,'SAMPLE-Entry-Sheet'!CD68)</f>
        <v>#DIV/0!</v>
      </c>
    </row>
    <row r="69" spans="1:83" ht="30" customHeight="1">
      <c r="A69" t="str">
        <f t="shared" si="12"/>
        <v>Ineligible or missing inputs</v>
      </c>
      <c r="H69" s="15"/>
      <c r="I69" s="16"/>
      <c r="J69" s="16"/>
      <c r="K69" s="16"/>
      <c r="L69" s="16"/>
      <c r="P69" s="17"/>
      <c r="R69" s="17"/>
      <c r="U69" s="17"/>
      <c r="W69" s="17"/>
      <c r="AC69" s="17">
        <f>'SAMPLE-Load-Tally'!C69</f>
        <v>0</v>
      </c>
      <c r="AD69" s="17"/>
      <c r="AE69" s="17"/>
      <c r="AF69" s="17"/>
      <c r="AG69" s="17"/>
      <c r="AH69" s="12" t="e">
        <f t="shared" si="13"/>
        <v>#DIV/0!</v>
      </c>
      <c r="AI69" s="13" cm="1">
        <f t="array" ref="AI69">_xlfn.IFS(AD69&gt;0,((AD69/(P69))),AD69=0,0)</f>
        <v>0</v>
      </c>
      <c r="AJ69" s="13" cm="1">
        <f t="array" ref="AJ69">_xlfn.IFS(AE69&gt;0,((AE69/(R69))),AE69=0,0)</f>
        <v>0</v>
      </c>
      <c r="AK69" s="13" cm="1">
        <f t="array" ref="AK69">_xlfn.IFS(AF69&gt;0,((AF69/(V69))),AF69=0,0)</f>
        <v>0</v>
      </c>
      <c r="AL69" s="13" cm="1">
        <f t="array" ref="AL69">_xlfn.IFS(AG69&gt;0,((AG69/(X69))),AG69=0,0)</f>
        <v>0</v>
      </c>
      <c r="AM69" s="14" t="e">
        <f t="shared" si="14"/>
        <v>#DIV/0!</v>
      </c>
      <c r="BI69" t="str" cm="1">
        <f t="array" ref="BI69">_xlfn.IFS(K69&lt;List!$K$3,"old",K69&gt;=List!$K$3,"new")</f>
        <v>old</v>
      </c>
      <c r="BJ69">
        <f>_xlfn.IFNA(VLOOKUP(O69,List!$A$2:$B$18,2,FALSE),0)</f>
        <v>0</v>
      </c>
      <c r="BK69">
        <f>_xlfn.IFNA(VLOOKUP(Q69,List!$A$2:$B$18,2,FALSE),0)</f>
        <v>0</v>
      </c>
      <c r="BL69">
        <f>_xlfn.IFNA(VLOOKUP(U69,List!$A$2:$B$18,2,FALSE),0)</f>
        <v>0</v>
      </c>
      <c r="BM69">
        <f>_xlfn.IFNA(VLOOKUP(W69,List!$A$2:$B$18,2,FALSE),0)</f>
        <v>0</v>
      </c>
      <c r="BN69">
        <f>_xlfn.IFNA(VLOOKUP(AA69,List!$A$2:$B$18,2,FALSE),0)</f>
        <v>0</v>
      </c>
      <c r="BO69">
        <f>COUNTIFS(AW69:AY69,"yes")+COUNTIFS(AW69:AY69,"Not Needed - Recertification")+(COUNTIFS(BY69,"yes"))+Tabulation[[#This Row],[Leak Tight Exempt]]</f>
        <v>0</v>
      </c>
      <c r="BP69" t="str">
        <f>IF(OR(AND(L69=List!$U$2,BO69=3),AND(L69=List!$U$3,BO69=3)),"Yes","Ineligible or Missing Data")</f>
        <v>Ineligible or Missing Data</v>
      </c>
      <c r="BQ69">
        <f t="shared" si="15"/>
        <v>1</v>
      </c>
      <c r="BR69">
        <f>_xlfn.IFNA(VLOOKUP(BA69,List!$H$2:$I$10,2,FALSE),0)</f>
        <v>0</v>
      </c>
      <c r="BS69">
        <f t="shared" si="16"/>
        <v>0</v>
      </c>
      <c r="BT69">
        <f t="shared" si="17"/>
        <v>1</v>
      </c>
      <c r="BU69">
        <f t="shared" si="18"/>
        <v>0</v>
      </c>
      <c r="BV69">
        <f>_xlfn.IFNA(VLOOKUP(AZ69,List!$R$2:$S$6,2,FALSE),0)</f>
        <v>0</v>
      </c>
      <c r="BW69" t="b">
        <f t="shared" si="23"/>
        <v>0</v>
      </c>
      <c r="BX69">
        <f t="shared" si="19"/>
        <v>0</v>
      </c>
      <c r="BY69" t="b">
        <f t="shared" si="20"/>
        <v>0</v>
      </c>
      <c r="BZ69">
        <f t="shared" si="21"/>
        <v>1</v>
      </c>
      <c r="CA69" t="e" cm="1">
        <f t="array" ref="CA69">_xlfn.IFS(AH69&lt;List!$N$4,"Platinum",AH69&lt;List!$N$3,"Gold",AH69&lt;List!$N$2,"Silver",AH69&gt;List!$N$2,"Exceeds")</f>
        <v>#DIV/0!</v>
      </c>
      <c r="CB69" t="e" cm="1">
        <f t="array" ref="CB69">_xlfn.IFS(AM69&lt;List!$M$4,"Platinum",AM69&lt;List!$M$3,"Gold",AM69&lt;List!$M$2,"Silver",AM69&gt;List!$M$2,"Exceeds")</f>
        <v>#DIV/0!</v>
      </c>
      <c r="CC69" t="e" cm="1">
        <f t="array" ref="CC69">_xlfn.IFS(CB69="exceeds","Exceeds",CA69="exceeds","Exceeds",CB69="silver","Silver",CA69="silver","Silver",CB69="Gold","Gold",CA69="Gold","Gold",CB69="platinum","Platinum",CA69="platinum","Platinum")</f>
        <v>#DIV/0!</v>
      </c>
      <c r="CD69" t="e">
        <f>IF(AND(AND(BZ69&gt;=2),AND(AH69&lt;=List!$N$4),AND(AM69&lt;=List!$M$4)),"Certified","Exceeds")</f>
        <v>#DIV/0!</v>
      </c>
      <c r="CE69" t="e" cm="1">
        <f t="array" ref="CE69">_xlfn.IFS(BI69=List!$O$2,'SAMPLE-Entry-Sheet'!CC69,BI69=List!$O$3,'SAMPLE-Entry-Sheet'!CD69)</f>
        <v>#DIV/0!</v>
      </c>
    </row>
    <row r="70" spans="1:83" ht="30" customHeight="1">
      <c r="A70" t="str">
        <f t="shared" si="12"/>
        <v>Ineligible or missing inputs</v>
      </c>
      <c r="H70" s="15"/>
      <c r="I70" s="16"/>
      <c r="J70" s="16"/>
      <c r="K70" s="16"/>
      <c r="L70" s="16"/>
      <c r="P70" s="17"/>
      <c r="R70" s="17"/>
      <c r="U70" s="17"/>
      <c r="W70" s="17"/>
      <c r="AC70" s="17">
        <f>'SAMPLE-Load-Tally'!C70</f>
        <v>0</v>
      </c>
      <c r="AD70" s="17"/>
      <c r="AE70" s="17"/>
      <c r="AF70" s="17"/>
      <c r="AG70" s="17"/>
      <c r="AH70" s="12" t="e">
        <f t="shared" si="13"/>
        <v>#DIV/0!</v>
      </c>
      <c r="AI70" s="13" cm="1">
        <f t="array" ref="AI70">_xlfn.IFS(AD70&gt;0,((AD70/(P70))),AD70=0,0)</f>
        <v>0</v>
      </c>
      <c r="AJ70" s="13" cm="1">
        <f t="array" ref="AJ70">_xlfn.IFS(AE70&gt;0,((AE70/(R70))),AE70=0,0)</f>
        <v>0</v>
      </c>
      <c r="AK70" s="13" cm="1">
        <f t="array" ref="AK70">_xlfn.IFS(AF70&gt;0,((AF70/(V70))),AF70=0,0)</f>
        <v>0</v>
      </c>
      <c r="AL70" s="13" cm="1">
        <f t="array" ref="AL70">_xlfn.IFS(AG70&gt;0,((AG70/(X70))),AG70=0,0)</f>
        <v>0</v>
      </c>
      <c r="AM70" s="14" t="e">
        <f t="shared" si="14"/>
        <v>#DIV/0!</v>
      </c>
      <c r="BI70" t="str" cm="1">
        <f t="array" ref="BI70">_xlfn.IFS(K70&lt;List!$K$3,"old",K70&gt;=List!$K$3,"new")</f>
        <v>old</v>
      </c>
      <c r="BJ70">
        <f>_xlfn.IFNA(VLOOKUP(O70,List!$A$2:$B$18,2,FALSE),0)</f>
        <v>0</v>
      </c>
      <c r="BK70">
        <f>_xlfn.IFNA(VLOOKUP(Q70,List!$A$2:$B$18,2,FALSE),0)</f>
        <v>0</v>
      </c>
      <c r="BL70">
        <f>_xlfn.IFNA(VLOOKUP(U70,List!$A$2:$B$18,2,FALSE),0)</f>
        <v>0</v>
      </c>
      <c r="BM70">
        <f>_xlfn.IFNA(VLOOKUP(W70,List!$A$2:$B$18,2,FALSE),0)</f>
        <v>0</v>
      </c>
      <c r="BN70">
        <f>_xlfn.IFNA(VLOOKUP(AA70,List!$A$2:$B$18,2,FALSE),0)</f>
        <v>0</v>
      </c>
      <c r="BO70">
        <f>COUNTIFS(AW70:AY70,"yes")+COUNTIFS(AW70:AY70,"Not Needed - Recertification")+(COUNTIFS(BY70,"yes"))+Tabulation[[#This Row],[Leak Tight Exempt]]</f>
        <v>0</v>
      </c>
      <c r="BP70" t="str">
        <f>IF(OR(AND(L70=List!$U$2,BO70=3),AND(L70=List!$U$3,BO70=3)),"Yes","Ineligible or Missing Data")</f>
        <v>Ineligible or Missing Data</v>
      </c>
      <c r="BQ70">
        <f t="shared" si="15"/>
        <v>1</v>
      </c>
      <c r="BR70">
        <f>_xlfn.IFNA(VLOOKUP(BA70,List!$H$2:$I$10,2,FALSE),0)</f>
        <v>0</v>
      </c>
      <c r="BS70">
        <f t="shared" si="16"/>
        <v>0</v>
      </c>
      <c r="BT70">
        <f t="shared" si="17"/>
        <v>1</v>
      </c>
      <c r="BU70">
        <f t="shared" si="18"/>
        <v>0</v>
      </c>
      <c r="BV70">
        <f>_xlfn.IFNA(VLOOKUP(AZ70,List!$R$2:$S$6,2,FALSE),0)</f>
        <v>0</v>
      </c>
      <c r="BW70" t="b">
        <f t="shared" si="23"/>
        <v>0</v>
      </c>
      <c r="BX70">
        <f t="shared" si="19"/>
        <v>0</v>
      </c>
      <c r="BY70" t="b">
        <f t="shared" si="20"/>
        <v>0</v>
      </c>
      <c r="BZ70">
        <f t="shared" si="21"/>
        <v>1</v>
      </c>
      <c r="CA70" t="e" cm="1">
        <f t="array" ref="CA70">_xlfn.IFS(AH70&lt;List!$N$4,"Platinum",AH70&lt;List!$N$3,"Gold",AH70&lt;List!$N$2,"Silver",AH70&gt;List!$N$2,"Exceeds")</f>
        <v>#DIV/0!</v>
      </c>
      <c r="CB70" t="e" cm="1">
        <f t="array" ref="CB70">_xlfn.IFS(AM70&lt;List!$M$4,"Platinum",AM70&lt;List!$M$3,"Gold",AM70&lt;List!$M$2,"Silver",AM70&gt;List!$M$2,"Exceeds")</f>
        <v>#DIV/0!</v>
      </c>
      <c r="CC70" t="e" cm="1">
        <f t="array" ref="CC70">_xlfn.IFS(CB70="exceeds","Exceeds",CA70="exceeds","Exceeds",CB70="silver","Silver",CA70="silver","Silver",CB70="Gold","Gold",CA70="Gold","Gold",CB70="platinum","Platinum",CA70="platinum","Platinum")</f>
        <v>#DIV/0!</v>
      </c>
      <c r="CD70" t="e">
        <f>IF(AND(AND(BZ70&gt;=2),AND(AH70&lt;=List!$N$4),AND(AM70&lt;=List!$M$4)),"Certified","Exceeds")</f>
        <v>#DIV/0!</v>
      </c>
      <c r="CE70" t="e" cm="1">
        <f t="array" ref="CE70">_xlfn.IFS(BI70=List!$O$2,'SAMPLE-Entry-Sheet'!CC70,BI70=List!$O$3,'SAMPLE-Entry-Sheet'!CD70)</f>
        <v>#DIV/0!</v>
      </c>
    </row>
    <row r="71" spans="1:83" ht="30" customHeight="1">
      <c r="A71" t="str">
        <f t="shared" si="12"/>
        <v>Ineligible or missing inputs</v>
      </c>
      <c r="H71" s="15"/>
      <c r="I71" s="16"/>
      <c r="J71" s="16"/>
      <c r="K71" s="16"/>
      <c r="L71" s="16"/>
      <c r="P71" s="17"/>
      <c r="R71" s="17"/>
      <c r="U71" s="17"/>
      <c r="W71" s="17"/>
      <c r="AC71" s="17">
        <f>'SAMPLE-Load-Tally'!C71</f>
        <v>0</v>
      </c>
      <c r="AD71" s="17"/>
      <c r="AE71" s="17"/>
      <c r="AF71" s="17"/>
      <c r="AG71" s="17"/>
      <c r="AH71" s="12" t="e">
        <f t="shared" si="13"/>
        <v>#DIV/0!</v>
      </c>
      <c r="AI71" s="13" cm="1">
        <f t="array" ref="AI71">_xlfn.IFS(AD71&gt;0,((AD71/(P71))),AD71=0,0)</f>
        <v>0</v>
      </c>
      <c r="AJ71" s="13" cm="1">
        <f t="array" ref="AJ71">_xlfn.IFS(AE71&gt;0,((AE71/(R71))),AE71=0,0)</f>
        <v>0</v>
      </c>
      <c r="AK71" s="13" cm="1">
        <f t="array" ref="AK71">_xlfn.IFS(AF71&gt;0,((AF71/(V71))),AF71=0,0)</f>
        <v>0</v>
      </c>
      <c r="AL71" s="13" cm="1">
        <f t="array" ref="AL71">_xlfn.IFS(AG71&gt;0,((AG71/(X71))),AG71=0,0)</f>
        <v>0</v>
      </c>
      <c r="AM71" s="14" t="e">
        <f t="shared" si="14"/>
        <v>#DIV/0!</v>
      </c>
      <c r="BI71" t="str" cm="1">
        <f t="array" ref="BI71">_xlfn.IFS(K71&lt;List!$K$3,"old",K71&gt;=List!$K$3,"new")</f>
        <v>old</v>
      </c>
      <c r="BJ71">
        <f>_xlfn.IFNA(VLOOKUP(O71,List!$A$2:$B$18,2,FALSE),0)</f>
        <v>0</v>
      </c>
      <c r="BK71">
        <f>_xlfn.IFNA(VLOOKUP(Q71,List!$A$2:$B$18,2,FALSE),0)</f>
        <v>0</v>
      </c>
      <c r="BL71">
        <f>_xlfn.IFNA(VLOOKUP(U71,List!$A$2:$B$18,2,FALSE),0)</f>
        <v>0</v>
      </c>
      <c r="BM71">
        <f>_xlfn.IFNA(VLOOKUP(W71,List!$A$2:$B$18,2,FALSE),0)</f>
        <v>0</v>
      </c>
      <c r="BN71">
        <f>_xlfn.IFNA(VLOOKUP(AA71,List!$A$2:$B$18,2,FALSE),0)</f>
        <v>0</v>
      </c>
      <c r="BO71">
        <f>COUNTIFS(AW71:AY71,"yes")+COUNTIFS(AW71:AY71,"Not Needed - Recertification")+(COUNTIFS(BY71,"yes"))+Tabulation[[#This Row],[Leak Tight Exempt]]</f>
        <v>0</v>
      </c>
      <c r="BP71" t="str">
        <f>IF(OR(AND(L71=List!$U$2,BO71=3),AND(L71=List!$U$3,BO71=3)),"Yes","Ineligible or Missing Data")</f>
        <v>Ineligible or Missing Data</v>
      </c>
      <c r="BQ71">
        <f t="shared" si="15"/>
        <v>1</v>
      </c>
      <c r="BR71">
        <f>_xlfn.IFNA(VLOOKUP(BA71,List!$H$2:$I$10,2,FALSE),0)</f>
        <v>0</v>
      </c>
      <c r="BS71">
        <f t="shared" si="16"/>
        <v>0</v>
      </c>
      <c r="BT71">
        <f t="shared" si="17"/>
        <v>1</v>
      </c>
      <c r="BU71">
        <f t="shared" si="18"/>
        <v>0</v>
      </c>
      <c r="BV71">
        <f>_xlfn.IFNA(VLOOKUP(AZ71,List!$R$2:$S$6,2,FALSE),0)</f>
        <v>0</v>
      </c>
      <c r="BW71" t="b">
        <f t="shared" si="23"/>
        <v>0</v>
      </c>
      <c r="BX71">
        <f t="shared" si="19"/>
        <v>0</v>
      </c>
      <c r="BY71" t="b">
        <f t="shared" si="20"/>
        <v>0</v>
      </c>
      <c r="BZ71">
        <f t="shared" si="21"/>
        <v>1</v>
      </c>
      <c r="CA71" t="e" cm="1">
        <f t="array" ref="CA71">_xlfn.IFS(AH71&lt;List!$N$4,"Platinum",AH71&lt;List!$N$3,"Gold",AH71&lt;List!$N$2,"Silver",AH71&gt;List!$N$2,"Exceeds")</f>
        <v>#DIV/0!</v>
      </c>
      <c r="CB71" t="e" cm="1">
        <f t="array" ref="CB71">_xlfn.IFS(AM71&lt;List!$M$4,"Platinum",AM71&lt;List!$M$3,"Gold",AM71&lt;List!$M$2,"Silver",AM71&gt;List!$M$2,"Exceeds")</f>
        <v>#DIV/0!</v>
      </c>
      <c r="CC71" t="e" cm="1">
        <f t="array" ref="CC71">_xlfn.IFS(CB71="exceeds","Exceeds",CA71="exceeds","Exceeds",CB71="silver","Silver",CA71="silver","Silver",CB71="Gold","Gold",CA71="Gold","Gold",CB71="platinum","Platinum",CA71="platinum","Platinum")</f>
        <v>#DIV/0!</v>
      </c>
      <c r="CD71" t="e">
        <f>IF(AND(AND(BZ71&gt;=2),AND(AH71&lt;=List!$N$4),AND(AM71&lt;=List!$M$4)),"Certified","Exceeds")</f>
        <v>#DIV/0!</v>
      </c>
      <c r="CE71" t="e" cm="1">
        <f t="array" ref="CE71">_xlfn.IFS(BI71=List!$O$2,'SAMPLE-Entry-Sheet'!CC71,BI71=List!$O$3,'SAMPLE-Entry-Sheet'!CD71)</f>
        <v>#DIV/0!</v>
      </c>
    </row>
    <row r="72" spans="1:83" ht="30" customHeight="1">
      <c r="A72" t="str">
        <f t="shared" si="12"/>
        <v>Ineligible or missing inputs</v>
      </c>
      <c r="H72" s="15"/>
      <c r="I72" s="16"/>
      <c r="J72" s="16"/>
      <c r="K72" s="16"/>
      <c r="L72" s="16"/>
      <c r="P72" s="17"/>
      <c r="R72" s="17"/>
      <c r="U72" s="17"/>
      <c r="W72" s="17"/>
      <c r="AC72" s="17">
        <f>'SAMPLE-Load-Tally'!C72</f>
        <v>0</v>
      </c>
      <c r="AD72" s="17"/>
      <c r="AE72" s="17"/>
      <c r="AF72" s="17"/>
      <c r="AG72" s="17"/>
      <c r="AH72" s="12" t="e">
        <f t="shared" si="13"/>
        <v>#DIV/0!</v>
      </c>
      <c r="AI72" s="13" cm="1">
        <f t="array" ref="AI72">_xlfn.IFS(AD72&gt;0,((AD72/(P72))),AD72=0,0)</f>
        <v>0</v>
      </c>
      <c r="AJ72" s="13" cm="1">
        <f t="array" ref="AJ72">_xlfn.IFS(AE72&gt;0,((AE72/(R72))),AE72=0,0)</f>
        <v>0</v>
      </c>
      <c r="AK72" s="13" cm="1">
        <f t="array" ref="AK72">_xlfn.IFS(AF72&gt;0,((AF72/(V72))),AF72=0,0)</f>
        <v>0</v>
      </c>
      <c r="AL72" s="13" cm="1">
        <f t="array" ref="AL72">_xlfn.IFS(AG72&gt;0,((AG72/(X72))),AG72=0,0)</f>
        <v>0</v>
      </c>
      <c r="AM72" s="14" t="e">
        <f t="shared" si="14"/>
        <v>#DIV/0!</v>
      </c>
      <c r="BI72" t="str" cm="1">
        <f t="array" ref="BI72">_xlfn.IFS(K72&lt;List!$K$3,"old",K72&gt;=List!$K$3,"new")</f>
        <v>old</v>
      </c>
      <c r="BJ72">
        <f>_xlfn.IFNA(VLOOKUP(O72,List!$A$2:$B$18,2,FALSE),0)</f>
        <v>0</v>
      </c>
      <c r="BK72">
        <f>_xlfn.IFNA(VLOOKUP(Q72,List!$A$2:$B$18,2,FALSE),0)</f>
        <v>0</v>
      </c>
      <c r="BL72">
        <f>_xlfn.IFNA(VLOOKUP(U72,List!$A$2:$B$18,2,FALSE),0)</f>
        <v>0</v>
      </c>
      <c r="BM72">
        <f>_xlfn.IFNA(VLOOKUP(W72,List!$A$2:$B$18,2,FALSE),0)</f>
        <v>0</v>
      </c>
      <c r="BN72">
        <f>_xlfn.IFNA(VLOOKUP(AA72,List!$A$2:$B$18,2,FALSE),0)</f>
        <v>0</v>
      </c>
      <c r="BO72">
        <f>COUNTIFS(AW72:AY72,"yes")+COUNTIFS(AW72:AY72,"Not Needed - Recertification")+(COUNTIFS(BY72,"yes"))+Tabulation[[#This Row],[Leak Tight Exempt]]</f>
        <v>0</v>
      </c>
      <c r="BP72" t="str">
        <f>IF(OR(AND(L72=List!$U$2,BO72=3),AND(L72=List!$U$3,BO72=3)),"Yes","Ineligible or Missing Data")</f>
        <v>Ineligible or Missing Data</v>
      </c>
      <c r="BQ72">
        <f t="shared" si="15"/>
        <v>1</v>
      </c>
      <c r="BR72">
        <f>_xlfn.IFNA(VLOOKUP(BA72,List!$H$2:$I$10,2,FALSE),0)</f>
        <v>0</v>
      </c>
      <c r="BS72">
        <f t="shared" si="16"/>
        <v>0</v>
      </c>
      <c r="BT72">
        <f t="shared" si="17"/>
        <v>1</v>
      </c>
      <c r="BU72">
        <f t="shared" si="18"/>
        <v>0</v>
      </c>
      <c r="BV72">
        <f>_xlfn.IFNA(VLOOKUP(AZ72,List!$R$2:$S$6,2,FALSE),0)</f>
        <v>0</v>
      </c>
      <c r="BW72" t="b">
        <f t="shared" si="23"/>
        <v>0</v>
      </c>
      <c r="BX72">
        <f t="shared" si="19"/>
        <v>0</v>
      </c>
      <c r="BY72" t="b">
        <f t="shared" si="20"/>
        <v>0</v>
      </c>
      <c r="BZ72">
        <f t="shared" si="21"/>
        <v>1</v>
      </c>
      <c r="CA72" t="e" cm="1">
        <f t="array" ref="CA72">_xlfn.IFS(AH72&lt;List!$N$4,"Platinum",AH72&lt;List!$N$3,"Gold",AH72&lt;List!$N$2,"Silver",AH72&gt;List!$N$2,"Exceeds")</f>
        <v>#DIV/0!</v>
      </c>
      <c r="CB72" t="e" cm="1">
        <f t="array" ref="CB72">_xlfn.IFS(AM72&lt;List!$M$4,"Platinum",AM72&lt;List!$M$3,"Gold",AM72&lt;List!$M$2,"Silver",AM72&gt;List!$M$2,"Exceeds")</f>
        <v>#DIV/0!</v>
      </c>
      <c r="CC72" t="e" cm="1">
        <f t="array" ref="CC72">_xlfn.IFS(CB72="exceeds","Exceeds",CA72="exceeds","Exceeds",CB72="silver","Silver",CA72="silver","Silver",CB72="Gold","Gold",CA72="Gold","Gold",CB72="platinum","Platinum",CA72="platinum","Platinum")</f>
        <v>#DIV/0!</v>
      </c>
      <c r="CD72" t="e">
        <f>IF(AND(AND(BZ72&gt;=2),AND(AH72&lt;=List!$N$4),AND(AM72&lt;=List!$M$4)),"Certified","Exceeds")</f>
        <v>#DIV/0!</v>
      </c>
      <c r="CE72" t="e" cm="1">
        <f t="array" ref="CE72">_xlfn.IFS(BI72=List!$O$2,'SAMPLE-Entry-Sheet'!CC72,BI72=List!$O$3,'SAMPLE-Entry-Sheet'!CD72)</f>
        <v>#DIV/0!</v>
      </c>
    </row>
    <row r="73" spans="1:83" ht="30" customHeight="1">
      <c r="A73" t="str">
        <f t="shared" si="12"/>
        <v>Ineligible or missing inputs</v>
      </c>
      <c r="H73" s="15"/>
      <c r="I73" s="16"/>
      <c r="J73" s="16"/>
      <c r="K73" s="16"/>
      <c r="L73" s="16"/>
      <c r="P73" s="17"/>
      <c r="R73" s="17"/>
      <c r="U73" s="17"/>
      <c r="W73" s="17"/>
      <c r="AC73" s="17">
        <f>'SAMPLE-Load-Tally'!C73</f>
        <v>0</v>
      </c>
      <c r="AD73" s="17"/>
      <c r="AE73" s="17"/>
      <c r="AF73" s="17"/>
      <c r="AG73" s="17"/>
      <c r="AH73" s="12" t="e">
        <f t="shared" si="13"/>
        <v>#DIV/0!</v>
      </c>
      <c r="AI73" s="13" cm="1">
        <f t="array" ref="AI73">_xlfn.IFS(AD73&gt;0,((AD73/(P73))),AD73=0,0)</f>
        <v>0</v>
      </c>
      <c r="AJ73" s="13" cm="1">
        <f t="array" ref="AJ73">_xlfn.IFS(AE73&gt;0,((AE73/(R73))),AE73=0,0)</f>
        <v>0</v>
      </c>
      <c r="AK73" s="13" cm="1">
        <f t="array" ref="AK73">_xlfn.IFS(AF73&gt;0,((AF73/(V73))),AF73=0,0)</f>
        <v>0</v>
      </c>
      <c r="AL73" s="13" cm="1">
        <f t="array" ref="AL73">_xlfn.IFS(AG73&gt;0,((AG73/(X73))),AG73=0,0)</f>
        <v>0</v>
      </c>
      <c r="AM73" s="14" t="e">
        <f t="shared" si="14"/>
        <v>#DIV/0!</v>
      </c>
      <c r="BI73" t="str" cm="1">
        <f t="array" ref="BI73">_xlfn.IFS(K73&lt;List!$K$3,"old",K73&gt;=List!$K$3,"new")</f>
        <v>old</v>
      </c>
      <c r="BJ73">
        <f>_xlfn.IFNA(VLOOKUP(O73,List!$A$2:$B$18,2,FALSE),0)</f>
        <v>0</v>
      </c>
      <c r="BK73">
        <f>_xlfn.IFNA(VLOOKUP(Q73,List!$A$2:$B$18,2,FALSE),0)</f>
        <v>0</v>
      </c>
      <c r="BL73">
        <f>_xlfn.IFNA(VLOOKUP(U73,List!$A$2:$B$18,2,FALSE),0)</f>
        <v>0</v>
      </c>
      <c r="BM73">
        <f>_xlfn.IFNA(VLOOKUP(W73,List!$A$2:$B$18,2,FALSE),0)</f>
        <v>0</v>
      </c>
      <c r="BN73">
        <f>_xlfn.IFNA(VLOOKUP(AA73,List!$A$2:$B$18,2,FALSE),0)</f>
        <v>0</v>
      </c>
      <c r="BO73">
        <f>COUNTIFS(AW73:AY73,"yes")+COUNTIFS(AW73:AY73,"Not Needed - Recertification")+(COUNTIFS(BY73,"yes"))+Tabulation[[#This Row],[Leak Tight Exempt]]</f>
        <v>0</v>
      </c>
      <c r="BP73" t="str">
        <f>IF(OR(AND(L73=List!$U$2,BO73=3),AND(L73=List!$U$3,BO73=3)),"Yes","Ineligible or Missing Data")</f>
        <v>Ineligible or Missing Data</v>
      </c>
      <c r="BQ73">
        <f t="shared" si="15"/>
        <v>1</v>
      </c>
      <c r="BR73">
        <f>_xlfn.IFNA(VLOOKUP(BA73,List!$H$2:$I$10,2,FALSE),0)</f>
        <v>0</v>
      </c>
      <c r="BS73">
        <f t="shared" si="16"/>
        <v>0</v>
      </c>
      <c r="BT73">
        <f t="shared" si="17"/>
        <v>1</v>
      </c>
      <c r="BU73">
        <f t="shared" si="18"/>
        <v>0</v>
      </c>
      <c r="BV73">
        <f>_xlfn.IFNA(VLOOKUP(AZ73,List!$R$2:$S$6,2,FALSE),0)</f>
        <v>0</v>
      </c>
      <c r="BW73" t="b">
        <f t="shared" si="23"/>
        <v>0</v>
      </c>
      <c r="BX73">
        <f t="shared" si="19"/>
        <v>0</v>
      </c>
      <c r="BY73" t="b">
        <f t="shared" si="20"/>
        <v>0</v>
      </c>
      <c r="BZ73">
        <f t="shared" si="21"/>
        <v>1</v>
      </c>
      <c r="CA73" t="e" cm="1">
        <f t="array" ref="CA73">_xlfn.IFS(AH73&lt;List!$N$4,"Platinum",AH73&lt;List!$N$3,"Gold",AH73&lt;List!$N$2,"Silver",AH73&gt;List!$N$2,"Exceeds")</f>
        <v>#DIV/0!</v>
      </c>
      <c r="CB73" t="e" cm="1">
        <f t="array" ref="CB73">_xlfn.IFS(AM73&lt;List!$M$4,"Platinum",AM73&lt;List!$M$3,"Gold",AM73&lt;List!$M$2,"Silver",AM73&gt;List!$M$2,"Exceeds")</f>
        <v>#DIV/0!</v>
      </c>
      <c r="CC73" t="e" cm="1">
        <f t="array" ref="CC73">_xlfn.IFS(CB73="exceeds","Exceeds",CA73="exceeds","Exceeds",CB73="silver","Silver",CA73="silver","Silver",CB73="Gold","Gold",CA73="Gold","Gold",CB73="platinum","Platinum",CA73="platinum","Platinum")</f>
        <v>#DIV/0!</v>
      </c>
      <c r="CD73" t="e">
        <f>IF(AND(AND(BZ73&gt;=2),AND(AH73&lt;=List!$N$4),AND(AM73&lt;=List!$M$4)),"Certified","Exceeds")</f>
        <v>#DIV/0!</v>
      </c>
      <c r="CE73" t="e" cm="1">
        <f t="array" ref="CE73">_xlfn.IFS(BI73=List!$O$2,'SAMPLE-Entry-Sheet'!CC73,BI73=List!$O$3,'SAMPLE-Entry-Sheet'!CD73)</f>
        <v>#DIV/0!</v>
      </c>
    </row>
    <row r="74" spans="1:83" ht="30" customHeight="1">
      <c r="A74" t="str">
        <f t="shared" si="12"/>
        <v>Ineligible or missing inputs</v>
      </c>
      <c r="H74" s="15"/>
      <c r="I74" s="16"/>
      <c r="J74" s="16"/>
      <c r="K74" s="16"/>
      <c r="L74" s="16"/>
      <c r="P74" s="17"/>
      <c r="R74" s="17"/>
      <c r="U74" s="17"/>
      <c r="W74" s="17"/>
      <c r="AC74" s="17">
        <f>'SAMPLE-Load-Tally'!C74</f>
        <v>0</v>
      </c>
      <c r="AD74" s="17"/>
      <c r="AE74" s="17"/>
      <c r="AF74" s="17"/>
      <c r="AG74" s="17"/>
      <c r="AH74" s="12" t="e">
        <f t="shared" si="13"/>
        <v>#DIV/0!</v>
      </c>
      <c r="AI74" s="13" cm="1">
        <f t="array" ref="AI74">_xlfn.IFS(AD74&gt;0,((AD74/(P74))),AD74=0,0)</f>
        <v>0</v>
      </c>
      <c r="AJ74" s="13" cm="1">
        <f t="array" ref="AJ74">_xlfn.IFS(AE74&gt;0,((AE74/(R74))),AE74=0,0)</f>
        <v>0</v>
      </c>
      <c r="AK74" s="13" cm="1">
        <f t="array" ref="AK74">_xlfn.IFS(AF74&gt;0,((AF74/(V74))),AF74=0,0)</f>
        <v>0</v>
      </c>
      <c r="AL74" s="13" cm="1">
        <f t="array" ref="AL74">_xlfn.IFS(AG74&gt;0,((AG74/(X74))),AG74=0,0)</f>
        <v>0</v>
      </c>
      <c r="AM74" s="14" t="e">
        <f t="shared" si="14"/>
        <v>#DIV/0!</v>
      </c>
      <c r="BI74" t="str" cm="1">
        <f t="array" ref="BI74">_xlfn.IFS(K74&lt;List!$K$3,"old",K74&gt;=List!$K$3,"new")</f>
        <v>old</v>
      </c>
      <c r="BJ74">
        <f>_xlfn.IFNA(VLOOKUP(O74,List!$A$2:$B$18,2,FALSE),0)</f>
        <v>0</v>
      </c>
      <c r="BK74">
        <f>_xlfn.IFNA(VLOOKUP(Q74,List!$A$2:$B$18,2,FALSE),0)</f>
        <v>0</v>
      </c>
      <c r="BL74">
        <f>_xlfn.IFNA(VLOOKUP(U74,List!$A$2:$B$18,2,FALSE),0)</f>
        <v>0</v>
      </c>
      <c r="BM74">
        <f>_xlfn.IFNA(VLOOKUP(W74,List!$A$2:$B$18,2,FALSE),0)</f>
        <v>0</v>
      </c>
      <c r="BN74">
        <f>_xlfn.IFNA(VLOOKUP(AA74,List!$A$2:$B$18,2,FALSE),0)</f>
        <v>0</v>
      </c>
      <c r="BO74">
        <f>COUNTIFS(AW74:AY74,"yes")+COUNTIFS(AW74:AY74,"Not Needed - Recertification")+(COUNTIFS(BY74,"yes"))+Tabulation[[#This Row],[Leak Tight Exempt]]</f>
        <v>0</v>
      </c>
      <c r="BP74" t="str">
        <f>IF(OR(AND(L74=List!$U$2,BO74=3),AND(L74=List!$U$3,BO74=3)),"Yes","Ineligible or Missing Data")</f>
        <v>Ineligible or Missing Data</v>
      </c>
      <c r="BQ74">
        <f t="shared" si="15"/>
        <v>1</v>
      </c>
      <c r="BR74">
        <f>_xlfn.IFNA(VLOOKUP(BA74,List!$H$2:$I$10,2,FALSE),0)</f>
        <v>0</v>
      </c>
      <c r="BS74">
        <f t="shared" si="16"/>
        <v>0</v>
      </c>
      <c r="BT74">
        <f t="shared" si="17"/>
        <v>1</v>
      </c>
      <c r="BU74">
        <f t="shared" si="18"/>
        <v>0</v>
      </c>
      <c r="BV74">
        <f>_xlfn.IFNA(VLOOKUP(AZ74,List!$R$2:$S$6,2,FALSE),0)</f>
        <v>0</v>
      </c>
      <c r="BW74" t="b">
        <f t="shared" si="23"/>
        <v>0</v>
      </c>
      <c r="BX74">
        <f t="shared" si="19"/>
        <v>0</v>
      </c>
      <c r="BY74" t="b">
        <f t="shared" si="20"/>
        <v>0</v>
      </c>
      <c r="BZ74">
        <f t="shared" si="21"/>
        <v>1</v>
      </c>
      <c r="CA74" t="e" cm="1">
        <f t="array" ref="CA74">_xlfn.IFS(AH74&lt;List!$N$4,"Platinum",AH74&lt;List!$N$3,"Gold",AH74&lt;List!$N$2,"Silver",AH74&gt;List!$N$2,"Exceeds")</f>
        <v>#DIV/0!</v>
      </c>
      <c r="CB74" t="e" cm="1">
        <f t="array" ref="CB74">_xlfn.IFS(AM74&lt;List!$M$4,"Platinum",AM74&lt;List!$M$3,"Gold",AM74&lt;List!$M$2,"Silver",AM74&gt;List!$M$2,"Exceeds")</f>
        <v>#DIV/0!</v>
      </c>
      <c r="CC74" t="e" cm="1">
        <f t="array" ref="CC74">_xlfn.IFS(CB74="exceeds","Exceeds",CA74="exceeds","Exceeds",CB74="silver","Silver",CA74="silver","Silver",CB74="Gold","Gold",CA74="Gold","Gold",CB74="platinum","Platinum",CA74="platinum","Platinum")</f>
        <v>#DIV/0!</v>
      </c>
      <c r="CD74" t="e">
        <f>IF(AND(AND(BZ74&gt;=2),AND(AH74&lt;=List!$N$4),AND(AM74&lt;=List!$M$4)),"Certified","Exceeds")</f>
        <v>#DIV/0!</v>
      </c>
      <c r="CE74" t="e" cm="1">
        <f t="array" ref="CE74">_xlfn.IFS(BI74=List!$O$2,'SAMPLE-Entry-Sheet'!CC74,BI74=List!$O$3,'SAMPLE-Entry-Sheet'!CD74)</f>
        <v>#DIV/0!</v>
      </c>
    </row>
    <row r="75" spans="1:83" ht="30" customHeight="1">
      <c r="A75" t="str">
        <f t="shared" si="12"/>
        <v>Ineligible or missing inputs</v>
      </c>
      <c r="H75" s="15"/>
      <c r="I75" s="16"/>
      <c r="J75" s="16"/>
      <c r="K75" s="16"/>
      <c r="L75" s="16"/>
      <c r="P75" s="17"/>
      <c r="R75" s="17"/>
      <c r="U75" s="17"/>
      <c r="W75" s="17"/>
      <c r="AC75" s="17">
        <f>'SAMPLE-Load-Tally'!C75</f>
        <v>0</v>
      </c>
      <c r="AD75" s="17"/>
      <c r="AE75" s="17"/>
      <c r="AF75" s="17"/>
      <c r="AG75" s="17"/>
      <c r="AH75" s="12" t="e">
        <f t="shared" si="13"/>
        <v>#DIV/0!</v>
      </c>
      <c r="AI75" s="13" cm="1">
        <f t="array" ref="AI75">_xlfn.IFS(AD75&gt;0,((AD75/(P75))),AD75=0,0)</f>
        <v>0</v>
      </c>
      <c r="AJ75" s="13" cm="1">
        <f t="array" ref="AJ75">_xlfn.IFS(AE75&gt;0,((AE75/(R75))),AE75=0,0)</f>
        <v>0</v>
      </c>
      <c r="AK75" s="13" cm="1">
        <f t="array" ref="AK75">_xlfn.IFS(AF75&gt;0,((AF75/(V75))),AF75=0,0)</f>
        <v>0</v>
      </c>
      <c r="AL75" s="13" cm="1">
        <f t="array" ref="AL75">_xlfn.IFS(AG75&gt;0,((AG75/(X75))),AG75=0,0)</f>
        <v>0</v>
      </c>
      <c r="AM75" s="14" t="e">
        <f t="shared" si="14"/>
        <v>#DIV/0!</v>
      </c>
      <c r="BI75" t="str" cm="1">
        <f t="array" ref="BI75">_xlfn.IFS(K75&lt;List!$K$3,"old",K75&gt;=List!$K$3,"new")</f>
        <v>old</v>
      </c>
      <c r="BJ75">
        <f>_xlfn.IFNA(VLOOKUP(O75,List!$A$2:$B$18,2,FALSE),0)</f>
        <v>0</v>
      </c>
      <c r="BK75">
        <f>_xlfn.IFNA(VLOOKUP(Q75,List!$A$2:$B$18,2,FALSE),0)</f>
        <v>0</v>
      </c>
      <c r="BL75">
        <f>_xlfn.IFNA(VLOOKUP(U75,List!$A$2:$B$18,2,FALSE),0)</f>
        <v>0</v>
      </c>
      <c r="BM75">
        <f>_xlfn.IFNA(VLOOKUP(W75,List!$A$2:$B$18,2,FALSE),0)</f>
        <v>0</v>
      </c>
      <c r="BN75">
        <f>_xlfn.IFNA(VLOOKUP(AA75,List!$A$2:$B$18,2,FALSE),0)</f>
        <v>0</v>
      </c>
      <c r="BO75">
        <f>COUNTIFS(AW75:AY75,"yes")+COUNTIFS(AW75:AY75,"Not Needed - Recertification")+(COUNTIFS(BY75,"yes"))+Tabulation[[#This Row],[Leak Tight Exempt]]</f>
        <v>0</v>
      </c>
      <c r="BP75" t="str">
        <f>IF(OR(AND(L75=List!$U$2,BO75=3),AND(L75=List!$U$3,BO75=3)),"Yes","Ineligible or Missing Data")</f>
        <v>Ineligible or Missing Data</v>
      </c>
      <c r="BQ75">
        <f t="shared" si="15"/>
        <v>1</v>
      </c>
      <c r="BR75">
        <f>_xlfn.IFNA(VLOOKUP(BA75,List!$H$2:$I$10,2,FALSE),0)</f>
        <v>0</v>
      </c>
      <c r="BS75">
        <f t="shared" si="16"/>
        <v>0</v>
      </c>
      <c r="BT75">
        <f t="shared" si="17"/>
        <v>1</v>
      </c>
      <c r="BU75">
        <f t="shared" si="18"/>
        <v>0</v>
      </c>
      <c r="BV75">
        <f>_xlfn.IFNA(VLOOKUP(AZ75,List!$R$2:$S$6,2,FALSE),0)</f>
        <v>0</v>
      </c>
      <c r="BW75" t="b">
        <f t="shared" si="23"/>
        <v>0</v>
      </c>
      <c r="BX75">
        <f t="shared" si="19"/>
        <v>0</v>
      </c>
      <c r="BY75" t="b">
        <f t="shared" si="20"/>
        <v>0</v>
      </c>
      <c r="BZ75">
        <f t="shared" si="21"/>
        <v>1</v>
      </c>
      <c r="CA75" t="e" cm="1">
        <f t="array" ref="CA75">_xlfn.IFS(AH75&lt;List!$N$4,"Platinum",AH75&lt;List!$N$3,"Gold",AH75&lt;List!$N$2,"Silver",AH75&gt;List!$N$2,"Exceeds")</f>
        <v>#DIV/0!</v>
      </c>
      <c r="CB75" t="e" cm="1">
        <f t="array" ref="CB75">_xlfn.IFS(AM75&lt;List!$M$4,"Platinum",AM75&lt;List!$M$3,"Gold",AM75&lt;List!$M$2,"Silver",AM75&gt;List!$M$2,"Exceeds")</f>
        <v>#DIV/0!</v>
      </c>
      <c r="CC75" t="e" cm="1">
        <f t="array" ref="CC75">_xlfn.IFS(CB75="exceeds","Exceeds",CA75="exceeds","Exceeds",CB75="silver","Silver",CA75="silver","Silver",CB75="Gold","Gold",CA75="Gold","Gold",CB75="platinum","Platinum",CA75="platinum","Platinum")</f>
        <v>#DIV/0!</v>
      </c>
      <c r="CD75" t="e">
        <f>IF(AND(AND(BZ75&gt;=2),AND(AH75&lt;=List!$N$4),AND(AM75&lt;=List!$M$4)),"Certified","Exceeds")</f>
        <v>#DIV/0!</v>
      </c>
      <c r="CE75" t="e" cm="1">
        <f t="array" ref="CE75">_xlfn.IFS(BI75=List!$O$2,'SAMPLE-Entry-Sheet'!CC75,BI75=List!$O$3,'SAMPLE-Entry-Sheet'!CD75)</f>
        <v>#DIV/0!</v>
      </c>
    </row>
    <row r="76" spans="1:83" ht="30" customHeight="1">
      <c r="A76" t="str">
        <f t="shared" si="12"/>
        <v>Ineligible or missing inputs</v>
      </c>
      <c r="H76" s="15"/>
      <c r="I76" s="16"/>
      <c r="J76" s="16"/>
      <c r="K76" s="16"/>
      <c r="L76" s="16"/>
      <c r="P76" s="17"/>
      <c r="R76" s="17"/>
      <c r="U76" s="17"/>
      <c r="W76" s="17"/>
      <c r="AC76" s="17">
        <f>'SAMPLE-Load-Tally'!C76</f>
        <v>0</v>
      </c>
      <c r="AD76" s="17"/>
      <c r="AE76" s="17"/>
      <c r="AF76" s="17"/>
      <c r="AG76" s="17"/>
      <c r="AH76" s="12" t="e">
        <f t="shared" si="13"/>
        <v>#DIV/0!</v>
      </c>
      <c r="AI76" s="13" cm="1">
        <f t="array" ref="AI76">_xlfn.IFS(AD76&gt;0,((AD76/(P76))),AD76=0,0)</f>
        <v>0</v>
      </c>
      <c r="AJ76" s="13" cm="1">
        <f t="array" ref="AJ76">_xlfn.IFS(AE76&gt;0,((AE76/(R76))),AE76=0,0)</f>
        <v>0</v>
      </c>
      <c r="AK76" s="13" cm="1">
        <f t="array" ref="AK76">_xlfn.IFS(AF76&gt;0,((AF76/(V76))),AF76=0,0)</f>
        <v>0</v>
      </c>
      <c r="AL76" s="13" cm="1">
        <f t="array" ref="AL76">_xlfn.IFS(AG76&gt;0,((AG76/(X76))),AG76=0,0)</f>
        <v>0</v>
      </c>
      <c r="AM76" s="14" t="e">
        <f t="shared" si="14"/>
        <v>#DIV/0!</v>
      </c>
      <c r="BI76" t="str" cm="1">
        <f t="array" ref="BI76">_xlfn.IFS(K76&lt;List!$K$3,"old",K76&gt;=List!$K$3,"new")</f>
        <v>old</v>
      </c>
      <c r="BJ76">
        <f>_xlfn.IFNA(VLOOKUP(O76,List!$A$2:$B$18,2,FALSE),0)</f>
        <v>0</v>
      </c>
      <c r="BK76">
        <f>_xlfn.IFNA(VLOOKUP(Q76,List!$A$2:$B$18,2,FALSE),0)</f>
        <v>0</v>
      </c>
      <c r="BL76">
        <f>_xlfn.IFNA(VLOOKUP(U76,List!$A$2:$B$18,2,FALSE),0)</f>
        <v>0</v>
      </c>
      <c r="BM76">
        <f>_xlfn.IFNA(VLOOKUP(W76,List!$A$2:$B$18,2,FALSE),0)</f>
        <v>0</v>
      </c>
      <c r="BN76">
        <f>_xlfn.IFNA(VLOOKUP(AA76,List!$A$2:$B$18,2,FALSE),0)</f>
        <v>0</v>
      </c>
      <c r="BO76">
        <f>COUNTIFS(AW76:AY76,"yes")+COUNTIFS(AW76:AY76,"Not Needed - Recertification")+(COUNTIFS(BY76,"yes"))+Tabulation[[#This Row],[Leak Tight Exempt]]</f>
        <v>0</v>
      </c>
      <c r="BP76" t="str">
        <f>IF(OR(AND(L76=List!$U$2,BO76=3),AND(L76=List!$U$3,BO76=3)),"Yes","Ineligible or Missing Data")</f>
        <v>Ineligible or Missing Data</v>
      </c>
      <c r="BQ76">
        <f t="shared" si="15"/>
        <v>1</v>
      </c>
      <c r="BR76">
        <f>_xlfn.IFNA(VLOOKUP(BA76,List!$H$2:$I$10,2,FALSE),0)</f>
        <v>0</v>
      </c>
      <c r="BS76">
        <f t="shared" si="16"/>
        <v>0</v>
      </c>
      <c r="BT76">
        <f t="shared" si="17"/>
        <v>1</v>
      </c>
      <c r="BU76">
        <f t="shared" si="18"/>
        <v>0</v>
      </c>
      <c r="BV76">
        <f>_xlfn.IFNA(VLOOKUP(AZ76,List!$R$2:$S$6,2,FALSE),0)</f>
        <v>0</v>
      </c>
      <c r="BW76" t="b">
        <f t="shared" si="23"/>
        <v>0</v>
      </c>
      <c r="BX76">
        <f t="shared" si="19"/>
        <v>0</v>
      </c>
      <c r="BY76" t="b">
        <f t="shared" si="20"/>
        <v>0</v>
      </c>
      <c r="BZ76">
        <f t="shared" si="21"/>
        <v>1</v>
      </c>
      <c r="CA76" t="e" cm="1">
        <f t="array" ref="CA76">_xlfn.IFS(AH76&lt;List!$N$4,"Platinum",AH76&lt;List!$N$3,"Gold",AH76&lt;List!$N$2,"Silver",AH76&gt;List!$N$2,"Exceeds")</f>
        <v>#DIV/0!</v>
      </c>
      <c r="CB76" t="e" cm="1">
        <f t="array" ref="CB76">_xlfn.IFS(AM76&lt;List!$M$4,"Platinum",AM76&lt;List!$M$3,"Gold",AM76&lt;List!$M$2,"Silver",AM76&gt;List!$M$2,"Exceeds")</f>
        <v>#DIV/0!</v>
      </c>
      <c r="CC76" t="e" cm="1">
        <f t="array" ref="CC76">_xlfn.IFS(CB76="exceeds","Exceeds",CA76="exceeds","Exceeds",CB76="silver","Silver",CA76="silver","Silver",CB76="Gold","Gold",CA76="Gold","Gold",CB76="platinum","Platinum",CA76="platinum","Platinum")</f>
        <v>#DIV/0!</v>
      </c>
      <c r="CD76" t="e">
        <f>IF(AND(AND(BZ76&gt;=2),AND(AH76&lt;=List!$N$4),AND(AM76&lt;=List!$M$4)),"Certified","Exceeds")</f>
        <v>#DIV/0!</v>
      </c>
      <c r="CE76" t="e" cm="1">
        <f t="array" ref="CE76">_xlfn.IFS(BI76=List!$O$2,'SAMPLE-Entry-Sheet'!CC76,BI76=List!$O$3,'SAMPLE-Entry-Sheet'!CD76)</f>
        <v>#DIV/0!</v>
      </c>
    </row>
    <row r="77" spans="1:83" ht="30" customHeight="1">
      <c r="A77" t="str">
        <f t="shared" si="12"/>
        <v>Ineligible or missing inputs</v>
      </c>
      <c r="H77" s="15"/>
      <c r="I77" s="16"/>
      <c r="J77" s="16"/>
      <c r="K77" s="16"/>
      <c r="L77" s="16"/>
      <c r="P77" s="17"/>
      <c r="R77" s="17"/>
      <c r="U77" s="17"/>
      <c r="W77" s="17"/>
      <c r="AC77" s="17">
        <f>'SAMPLE-Load-Tally'!C77</f>
        <v>0</v>
      </c>
      <c r="AD77" s="17"/>
      <c r="AE77" s="17"/>
      <c r="AF77" s="17"/>
      <c r="AG77" s="17"/>
      <c r="AH77" s="12" t="e">
        <f t="shared" si="13"/>
        <v>#DIV/0!</v>
      </c>
      <c r="AI77" s="13" cm="1">
        <f t="array" ref="AI77">_xlfn.IFS(AD77&gt;0,((AD77/(P77))),AD77=0,0)</f>
        <v>0</v>
      </c>
      <c r="AJ77" s="13" cm="1">
        <f t="array" ref="AJ77">_xlfn.IFS(AE77&gt;0,((AE77/(R77))),AE77=0,0)</f>
        <v>0</v>
      </c>
      <c r="AK77" s="13" cm="1">
        <f t="array" ref="AK77">_xlfn.IFS(AF77&gt;0,((AF77/(V77))),AF77=0,0)</f>
        <v>0</v>
      </c>
      <c r="AL77" s="13" cm="1">
        <f t="array" ref="AL77">_xlfn.IFS(AG77&gt;0,((AG77/(X77))),AG77=0,0)</f>
        <v>0</v>
      </c>
      <c r="AM77" s="14" t="e">
        <f t="shared" si="14"/>
        <v>#DIV/0!</v>
      </c>
      <c r="BI77" t="str" cm="1">
        <f t="array" ref="BI77">_xlfn.IFS(K77&lt;List!$K$3,"old",K77&gt;=List!$K$3,"new")</f>
        <v>old</v>
      </c>
      <c r="BJ77">
        <f>_xlfn.IFNA(VLOOKUP(O77,List!$A$2:$B$18,2,FALSE),0)</f>
        <v>0</v>
      </c>
      <c r="BK77">
        <f>_xlfn.IFNA(VLOOKUP(Q77,List!$A$2:$B$18,2,FALSE),0)</f>
        <v>0</v>
      </c>
      <c r="BL77">
        <f>_xlfn.IFNA(VLOOKUP(U77,List!$A$2:$B$18,2,FALSE),0)</f>
        <v>0</v>
      </c>
      <c r="BM77">
        <f>_xlfn.IFNA(VLOOKUP(W77,List!$A$2:$B$18,2,FALSE),0)</f>
        <v>0</v>
      </c>
      <c r="BN77">
        <f>_xlfn.IFNA(VLOOKUP(AA77,List!$A$2:$B$18,2,FALSE),0)</f>
        <v>0</v>
      </c>
      <c r="BO77">
        <f>COUNTIFS(AW77:AY77,"yes")+COUNTIFS(AW77:AY77,"Not Needed - Recertification")+(COUNTIFS(BY77,"yes"))+Tabulation[[#This Row],[Leak Tight Exempt]]</f>
        <v>0</v>
      </c>
      <c r="BP77" t="str">
        <f>IF(OR(AND(L77=List!$U$2,BO77=3),AND(L77=List!$U$3,BO77=3)),"Yes","Ineligible or Missing Data")</f>
        <v>Ineligible or Missing Data</v>
      </c>
      <c r="BQ77">
        <f t="shared" si="15"/>
        <v>1</v>
      </c>
      <c r="BR77">
        <f>_xlfn.IFNA(VLOOKUP(BA77,List!$H$2:$I$10,2,FALSE),0)</f>
        <v>0</v>
      </c>
      <c r="BS77">
        <f t="shared" si="16"/>
        <v>0</v>
      </c>
      <c r="BT77">
        <f t="shared" si="17"/>
        <v>1</v>
      </c>
      <c r="BU77">
        <f t="shared" si="18"/>
        <v>0</v>
      </c>
      <c r="BV77">
        <f>_xlfn.IFNA(VLOOKUP(AZ77,List!$R$2:$S$6,2,FALSE),0)</f>
        <v>0</v>
      </c>
      <c r="BW77" t="b">
        <f t="shared" si="23"/>
        <v>0</v>
      </c>
      <c r="BX77">
        <f t="shared" si="19"/>
        <v>0</v>
      </c>
      <c r="BY77" t="b">
        <f t="shared" si="20"/>
        <v>0</v>
      </c>
      <c r="BZ77">
        <f t="shared" si="21"/>
        <v>1</v>
      </c>
      <c r="CA77" t="e" cm="1">
        <f t="array" ref="CA77">_xlfn.IFS(AH77&lt;List!$N$4,"Platinum",AH77&lt;List!$N$3,"Gold",AH77&lt;List!$N$2,"Silver",AH77&gt;List!$N$2,"Exceeds")</f>
        <v>#DIV/0!</v>
      </c>
      <c r="CB77" t="e" cm="1">
        <f t="array" ref="CB77">_xlfn.IFS(AM77&lt;List!$M$4,"Platinum",AM77&lt;List!$M$3,"Gold",AM77&lt;List!$M$2,"Silver",AM77&gt;List!$M$2,"Exceeds")</f>
        <v>#DIV/0!</v>
      </c>
      <c r="CC77" t="e" cm="1">
        <f t="array" ref="CC77">_xlfn.IFS(CB77="exceeds","Exceeds",CA77="exceeds","Exceeds",CB77="silver","Silver",CA77="silver","Silver",CB77="Gold","Gold",CA77="Gold","Gold",CB77="platinum","Platinum",CA77="platinum","Platinum")</f>
        <v>#DIV/0!</v>
      </c>
      <c r="CD77" t="e">
        <f>IF(AND(AND(BZ77&gt;=2),AND(AH77&lt;=List!$N$4),AND(AM77&lt;=List!$M$4)),"Certified","Exceeds")</f>
        <v>#DIV/0!</v>
      </c>
      <c r="CE77" t="e" cm="1">
        <f t="array" ref="CE77">_xlfn.IFS(BI77=List!$O$2,'SAMPLE-Entry-Sheet'!CC77,BI77=List!$O$3,'SAMPLE-Entry-Sheet'!CD77)</f>
        <v>#DIV/0!</v>
      </c>
    </row>
    <row r="78" spans="1:83" ht="30" customHeight="1">
      <c r="A78" t="str">
        <f t="shared" si="12"/>
        <v>Ineligible or missing inputs</v>
      </c>
      <c r="H78" s="15"/>
      <c r="I78" s="16"/>
      <c r="J78" s="16"/>
      <c r="K78" s="16"/>
      <c r="L78" s="16"/>
      <c r="P78" s="17"/>
      <c r="R78" s="17"/>
      <c r="U78" s="17"/>
      <c r="W78" s="17"/>
      <c r="AC78" s="17">
        <f>'SAMPLE-Load-Tally'!C78</f>
        <v>0</v>
      </c>
      <c r="AD78" s="17"/>
      <c r="AE78" s="17"/>
      <c r="AF78" s="17"/>
      <c r="AG78" s="17"/>
      <c r="AH78" s="12" t="e">
        <f t="shared" si="13"/>
        <v>#DIV/0!</v>
      </c>
      <c r="AI78" s="13" cm="1">
        <f t="array" ref="AI78">_xlfn.IFS(AD78&gt;0,((AD78/(P78))),AD78=0,0)</f>
        <v>0</v>
      </c>
      <c r="AJ78" s="13" cm="1">
        <f t="array" ref="AJ78">_xlfn.IFS(AE78&gt;0,((AE78/(R78))),AE78=0,0)</f>
        <v>0</v>
      </c>
      <c r="AK78" s="13" cm="1">
        <f t="array" ref="AK78">_xlfn.IFS(AF78&gt;0,((AF78/(V78))),AF78=0,0)</f>
        <v>0</v>
      </c>
      <c r="AL78" s="13" cm="1">
        <f t="array" ref="AL78">_xlfn.IFS(AG78&gt;0,((AG78/(X78))),AG78=0,0)</f>
        <v>0</v>
      </c>
      <c r="AM78" s="14" t="e">
        <f t="shared" si="14"/>
        <v>#DIV/0!</v>
      </c>
      <c r="BI78" t="str" cm="1">
        <f t="array" ref="BI78">_xlfn.IFS(K78&lt;List!$K$3,"old",K78&gt;=List!$K$3,"new")</f>
        <v>old</v>
      </c>
      <c r="BJ78">
        <f>_xlfn.IFNA(VLOOKUP(O78,List!$A$2:$B$18,2,FALSE),0)</f>
        <v>0</v>
      </c>
      <c r="BK78">
        <f>_xlfn.IFNA(VLOOKUP(Q78,List!$A$2:$B$18,2,FALSE),0)</f>
        <v>0</v>
      </c>
      <c r="BL78">
        <f>_xlfn.IFNA(VLOOKUP(U78,List!$A$2:$B$18,2,FALSE),0)</f>
        <v>0</v>
      </c>
      <c r="BM78">
        <f>_xlfn.IFNA(VLOOKUP(W78,List!$A$2:$B$18,2,FALSE),0)</f>
        <v>0</v>
      </c>
      <c r="BN78">
        <f>_xlfn.IFNA(VLOOKUP(AA78,List!$A$2:$B$18,2,FALSE),0)</f>
        <v>0</v>
      </c>
      <c r="BO78">
        <f>COUNTIFS(AW78:AY78,"yes")+COUNTIFS(AW78:AY78,"Not Needed - Recertification")+(COUNTIFS(BY78,"yes"))+Tabulation[[#This Row],[Leak Tight Exempt]]</f>
        <v>0</v>
      </c>
      <c r="BP78" t="str">
        <f>IF(OR(AND(L78=List!$U$2,BO78=3),AND(L78=List!$U$3,BO78=3)),"Yes","Ineligible or Missing Data")</f>
        <v>Ineligible or Missing Data</v>
      </c>
      <c r="BQ78">
        <f t="shared" si="15"/>
        <v>1</v>
      </c>
      <c r="BR78">
        <f>_xlfn.IFNA(VLOOKUP(BA78,List!$H$2:$I$10,2,FALSE),0)</f>
        <v>0</v>
      </c>
      <c r="BS78">
        <f t="shared" si="16"/>
        <v>0</v>
      </c>
      <c r="BT78">
        <f t="shared" si="17"/>
        <v>1</v>
      </c>
      <c r="BU78">
        <f t="shared" si="18"/>
        <v>0</v>
      </c>
      <c r="BV78">
        <f>_xlfn.IFNA(VLOOKUP(AZ78,List!$R$2:$S$6,2,FALSE),0)</f>
        <v>0</v>
      </c>
      <c r="BW78" t="b">
        <f t="shared" si="23"/>
        <v>0</v>
      </c>
      <c r="BX78">
        <f t="shared" si="19"/>
        <v>0</v>
      </c>
      <c r="BY78" t="b">
        <f t="shared" si="20"/>
        <v>0</v>
      </c>
      <c r="BZ78">
        <f t="shared" si="21"/>
        <v>1</v>
      </c>
      <c r="CA78" t="e" cm="1">
        <f t="array" ref="CA78">_xlfn.IFS(AH78&lt;List!$N$4,"Platinum",AH78&lt;List!$N$3,"Gold",AH78&lt;List!$N$2,"Silver",AH78&gt;List!$N$2,"Exceeds")</f>
        <v>#DIV/0!</v>
      </c>
      <c r="CB78" t="e" cm="1">
        <f t="array" ref="CB78">_xlfn.IFS(AM78&lt;List!$M$4,"Platinum",AM78&lt;List!$M$3,"Gold",AM78&lt;List!$M$2,"Silver",AM78&gt;List!$M$2,"Exceeds")</f>
        <v>#DIV/0!</v>
      </c>
      <c r="CC78" t="e" cm="1">
        <f t="array" ref="CC78">_xlfn.IFS(CB78="exceeds","Exceeds",CA78="exceeds","Exceeds",CB78="silver","Silver",CA78="silver","Silver",CB78="Gold","Gold",CA78="Gold","Gold",CB78="platinum","Platinum",CA78="platinum","Platinum")</f>
        <v>#DIV/0!</v>
      </c>
      <c r="CD78" t="e">
        <f>IF(AND(AND(BZ78&gt;=2),AND(AH78&lt;=List!$N$4),AND(AM78&lt;=List!$M$4)),"Certified","Exceeds")</f>
        <v>#DIV/0!</v>
      </c>
      <c r="CE78" t="e" cm="1">
        <f t="array" ref="CE78">_xlfn.IFS(BI78=List!$O$2,'SAMPLE-Entry-Sheet'!CC78,BI78=List!$O$3,'SAMPLE-Entry-Sheet'!CD78)</f>
        <v>#DIV/0!</v>
      </c>
    </row>
    <row r="79" spans="1:83" ht="30" customHeight="1">
      <c r="A79" t="str">
        <f t="shared" si="12"/>
        <v>Ineligible or missing inputs</v>
      </c>
      <c r="H79" s="15"/>
      <c r="I79" s="16"/>
      <c r="J79" s="16"/>
      <c r="K79" s="16"/>
      <c r="L79" s="16"/>
      <c r="P79" s="17"/>
      <c r="R79" s="17"/>
      <c r="U79" s="17"/>
      <c r="W79" s="17"/>
      <c r="AC79" s="17">
        <f>'SAMPLE-Load-Tally'!C79</f>
        <v>0</v>
      </c>
      <c r="AD79" s="17"/>
      <c r="AE79" s="17"/>
      <c r="AF79" s="17"/>
      <c r="AG79" s="17"/>
      <c r="AH79" s="12" t="e">
        <f t="shared" si="13"/>
        <v>#DIV/0!</v>
      </c>
      <c r="AI79" s="13" cm="1">
        <f t="array" ref="AI79">_xlfn.IFS(AD79&gt;0,((AD79/(P79))),AD79=0,0)</f>
        <v>0</v>
      </c>
      <c r="AJ79" s="13" cm="1">
        <f t="array" ref="AJ79">_xlfn.IFS(AE79&gt;0,((AE79/(R79))),AE79=0,0)</f>
        <v>0</v>
      </c>
      <c r="AK79" s="13" cm="1">
        <f t="array" ref="AK79">_xlfn.IFS(AF79&gt;0,((AF79/(V79))),AF79=0,0)</f>
        <v>0</v>
      </c>
      <c r="AL79" s="13" cm="1">
        <f t="array" ref="AL79">_xlfn.IFS(AG79&gt;0,((AG79/(X79))),AG79=0,0)</f>
        <v>0</v>
      </c>
      <c r="AM79" s="14" t="e">
        <f t="shared" si="14"/>
        <v>#DIV/0!</v>
      </c>
      <c r="BI79" t="str" cm="1">
        <f t="array" ref="BI79">_xlfn.IFS(K79&lt;List!$K$3,"old",K79&gt;=List!$K$3,"new")</f>
        <v>old</v>
      </c>
      <c r="BJ79">
        <f>_xlfn.IFNA(VLOOKUP(O79,List!$A$2:$B$18,2,FALSE),0)</f>
        <v>0</v>
      </c>
      <c r="BK79">
        <f>_xlfn.IFNA(VLOOKUP(Q79,List!$A$2:$B$18,2,FALSE),0)</f>
        <v>0</v>
      </c>
      <c r="BL79">
        <f>_xlfn.IFNA(VLOOKUP(U79,List!$A$2:$B$18,2,FALSE),0)</f>
        <v>0</v>
      </c>
      <c r="BM79">
        <f>_xlfn.IFNA(VLOOKUP(W79,List!$A$2:$B$18,2,FALSE),0)</f>
        <v>0</v>
      </c>
      <c r="BN79">
        <f>_xlfn.IFNA(VLOOKUP(AA79,List!$A$2:$B$18,2,FALSE),0)</f>
        <v>0</v>
      </c>
      <c r="BO79">
        <f>COUNTIFS(AW79:AY79,"yes")+COUNTIFS(AW79:AY79,"Not Needed - Recertification")+(COUNTIFS(BY79,"yes"))+Tabulation[[#This Row],[Leak Tight Exempt]]</f>
        <v>0</v>
      </c>
      <c r="BP79" t="str">
        <f>IF(OR(AND(L79=List!$U$2,BO79=3),AND(L79=List!$U$3,BO79=3)),"Yes","Ineligible or Missing Data")</f>
        <v>Ineligible or Missing Data</v>
      </c>
      <c r="BQ79">
        <f t="shared" si="15"/>
        <v>1</v>
      </c>
      <c r="BR79">
        <f>_xlfn.IFNA(VLOOKUP(BA79,List!$H$2:$I$10,2,FALSE),0)</f>
        <v>0</v>
      </c>
      <c r="BS79">
        <f t="shared" si="16"/>
        <v>0</v>
      </c>
      <c r="BT79">
        <f t="shared" si="17"/>
        <v>1</v>
      </c>
      <c r="BU79">
        <f t="shared" si="18"/>
        <v>0</v>
      </c>
      <c r="BV79">
        <f>_xlfn.IFNA(VLOOKUP(AZ79,List!$R$2:$S$6,2,FALSE),0)</f>
        <v>0</v>
      </c>
      <c r="BW79" t="b">
        <f t="shared" si="23"/>
        <v>0</v>
      </c>
      <c r="BX79">
        <f t="shared" si="19"/>
        <v>0</v>
      </c>
      <c r="BY79" t="b">
        <f t="shared" si="20"/>
        <v>0</v>
      </c>
      <c r="BZ79">
        <f t="shared" si="21"/>
        <v>1</v>
      </c>
      <c r="CA79" t="e" cm="1">
        <f t="array" ref="CA79">_xlfn.IFS(AH79&lt;List!$N$4,"Platinum",AH79&lt;List!$N$3,"Gold",AH79&lt;List!$N$2,"Silver",AH79&gt;List!$N$2,"Exceeds")</f>
        <v>#DIV/0!</v>
      </c>
      <c r="CB79" t="e" cm="1">
        <f t="array" ref="CB79">_xlfn.IFS(AM79&lt;List!$M$4,"Platinum",AM79&lt;List!$M$3,"Gold",AM79&lt;List!$M$2,"Silver",AM79&gt;List!$M$2,"Exceeds")</f>
        <v>#DIV/0!</v>
      </c>
      <c r="CC79" t="e" cm="1">
        <f t="array" ref="CC79">_xlfn.IFS(CB79="exceeds","Exceeds",CA79="exceeds","Exceeds",CB79="silver","Silver",CA79="silver","Silver",CB79="Gold","Gold",CA79="Gold","Gold",CB79="platinum","Platinum",CA79="platinum","Platinum")</f>
        <v>#DIV/0!</v>
      </c>
      <c r="CD79" t="e">
        <f>IF(AND(AND(BZ79&gt;=2),AND(AH79&lt;=List!$N$4),AND(AM79&lt;=List!$M$4)),"Certified","Exceeds")</f>
        <v>#DIV/0!</v>
      </c>
      <c r="CE79" t="e" cm="1">
        <f t="array" ref="CE79">_xlfn.IFS(BI79=List!$O$2,'SAMPLE-Entry-Sheet'!CC79,BI79=List!$O$3,'SAMPLE-Entry-Sheet'!CD79)</f>
        <v>#DIV/0!</v>
      </c>
    </row>
    <row r="80" spans="1:83" ht="30" customHeight="1">
      <c r="A80" t="str">
        <f t="shared" ref="A80:A143" si="24">IF(BP80="Yes",CE80,"Ineligible or missing inputs")</f>
        <v>Ineligible or missing inputs</v>
      </c>
      <c r="H80" s="15"/>
      <c r="I80" s="16"/>
      <c r="J80" s="16"/>
      <c r="K80" s="16"/>
      <c r="L80" s="16"/>
      <c r="P80" s="17"/>
      <c r="R80" s="17"/>
      <c r="U80" s="17"/>
      <c r="W80" s="17"/>
      <c r="AC80" s="17">
        <f>'SAMPLE-Load-Tally'!C80</f>
        <v>0</v>
      </c>
      <c r="AD80" s="17"/>
      <c r="AE80" s="17"/>
      <c r="AF80" s="17"/>
      <c r="AG80" s="17"/>
      <c r="AH80" s="12" t="e">
        <f t="shared" ref="AH80:AH143" si="25">((BJ80*P80)+(BK80*R80)+(BL80*V80)+(BM80*X80))/AC80</f>
        <v>#DIV/0!</v>
      </c>
      <c r="AI80" s="13" cm="1">
        <f t="array" ref="AI80">_xlfn.IFS(AD80&gt;0,((AD80/(P80))),AD80=0,0)</f>
        <v>0</v>
      </c>
      <c r="AJ80" s="13" cm="1">
        <f t="array" ref="AJ80">_xlfn.IFS(AE80&gt;0,((AE80/(R80))),AE80=0,0)</f>
        <v>0</v>
      </c>
      <c r="AK80" s="13" cm="1">
        <f t="array" ref="AK80">_xlfn.IFS(AF80&gt;0,((AF80/(V80))),AF80=0,0)</f>
        <v>0</v>
      </c>
      <c r="AL80" s="13" cm="1">
        <f t="array" ref="AL80">_xlfn.IFS(AG80&gt;0,((AG80/(X80))),AG80=0,0)</f>
        <v>0</v>
      </c>
      <c r="AM80" s="14" t="e">
        <f t="shared" ref="AM80:AM143" si="26">((P80*BJ80*AI80)+(R80*BK80*AJ80)+(V80*BL80*AK80)+(X80*BM80*AL80))/2204.623/AC80</f>
        <v>#DIV/0!</v>
      </c>
      <c r="BI80" t="str" cm="1">
        <f t="array" ref="BI80">_xlfn.IFS(K80&lt;List!$K$3,"old",K80&gt;=List!$K$3,"new")</f>
        <v>old</v>
      </c>
      <c r="BJ80">
        <f>_xlfn.IFNA(VLOOKUP(O80,List!$A$2:$B$18,2,FALSE),0)</f>
        <v>0</v>
      </c>
      <c r="BK80">
        <f>_xlfn.IFNA(VLOOKUP(Q80,List!$A$2:$B$18,2,FALSE),0)</f>
        <v>0</v>
      </c>
      <c r="BL80">
        <f>_xlfn.IFNA(VLOOKUP(U80,List!$A$2:$B$18,2,FALSE),0)</f>
        <v>0</v>
      </c>
      <c r="BM80">
        <f>_xlfn.IFNA(VLOOKUP(W80,List!$A$2:$B$18,2,FALSE),0)</f>
        <v>0</v>
      </c>
      <c r="BN80">
        <f>_xlfn.IFNA(VLOOKUP(AA80,List!$A$2:$B$18,2,FALSE),0)</f>
        <v>0</v>
      </c>
      <c r="BO80">
        <f>COUNTIFS(AW80:AY80,"yes")+COUNTIFS(AW80:AY80,"Not Needed - Recertification")+(COUNTIFS(BY80,"yes"))+Tabulation[[#This Row],[Leak Tight Exempt]]</f>
        <v>0</v>
      </c>
      <c r="BP80" t="str">
        <f>IF(OR(AND(L80=List!$U$2,BO80=3),AND(L80=List!$U$3,BO80=3)),"Yes","Ineligible or Missing Data")</f>
        <v>Ineligible or Missing Data</v>
      </c>
      <c r="BQ80">
        <f t="shared" ref="BQ80:BQ143" si="27">COUNTIFS(BJ80,"&lt;=150",BL80,"&lt;=150")</f>
        <v>1</v>
      </c>
      <c r="BR80">
        <f>_xlfn.IFNA(VLOOKUP(BA80,List!$H$2:$I$10,2,FALSE),0)</f>
        <v>0</v>
      </c>
      <c r="BS80">
        <f t="shared" ref="BS80:BS143" si="28">COUNTIFS(AA80,"&lt;&gt;",BN80,"&lt;400")</f>
        <v>0</v>
      </c>
      <c r="BT80">
        <f t="shared" ref="BT80:BT143" si="29">COUNTIFS(BJ80,"&lt;=10",BL80,"&lt;=10")</f>
        <v>1</v>
      </c>
      <c r="BU80">
        <f t="shared" ref="BU80:BU143" si="30">COUNTIFS(BB80,"yes")</f>
        <v>0</v>
      </c>
      <c r="BV80">
        <f>_xlfn.IFNA(VLOOKUP(AZ80,List!$R$2:$S$6,2,FALSE),0)</f>
        <v>0</v>
      </c>
      <c r="BW80" t="b">
        <f t="shared" si="23"/>
        <v>0</v>
      </c>
      <c r="BX80">
        <f t="shared" ref="BX80:BX143" si="31">COUNTA(AN80:AV80)</f>
        <v>0</v>
      </c>
      <c r="BY80" t="b">
        <f t="shared" ref="BY80:BY143" si="32">IF(BX80=9,"yes")</f>
        <v>0</v>
      </c>
      <c r="BZ80">
        <f t="shared" ref="BZ80:BZ143" si="33">SUM(BR80:BV80)</f>
        <v>1</v>
      </c>
      <c r="CA80" t="e" cm="1">
        <f t="array" ref="CA80">_xlfn.IFS(AH80&lt;List!$N$4,"Platinum",AH80&lt;List!$N$3,"Gold",AH80&lt;List!$N$2,"Silver",AH80&gt;List!$N$2,"Exceeds")</f>
        <v>#DIV/0!</v>
      </c>
      <c r="CB80" t="e" cm="1">
        <f t="array" ref="CB80">_xlfn.IFS(AM80&lt;List!$M$4,"Platinum",AM80&lt;List!$M$3,"Gold",AM80&lt;List!$M$2,"Silver",AM80&gt;List!$M$2,"Exceeds")</f>
        <v>#DIV/0!</v>
      </c>
      <c r="CC80" t="e" cm="1">
        <f t="array" ref="CC80">_xlfn.IFS(CB80="exceeds","Exceeds",CA80="exceeds","Exceeds",CB80="silver","Silver",CA80="silver","Silver",CB80="Gold","Gold",CA80="Gold","Gold",CB80="platinum","Platinum",CA80="platinum","Platinum")</f>
        <v>#DIV/0!</v>
      </c>
      <c r="CD80" t="e">
        <f>IF(AND(AND(BZ80&gt;=2),AND(AH80&lt;=List!$N$4),AND(AM80&lt;=List!$M$4)),"Certified","Exceeds")</f>
        <v>#DIV/0!</v>
      </c>
      <c r="CE80" t="e" cm="1">
        <f t="array" ref="CE80">_xlfn.IFS(BI80=List!$O$2,'SAMPLE-Entry-Sheet'!CC80,BI80=List!$O$3,'SAMPLE-Entry-Sheet'!CD80)</f>
        <v>#DIV/0!</v>
      </c>
    </row>
    <row r="81" spans="1:83" ht="30" customHeight="1">
      <c r="A81" t="str">
        <f t="shared" si="24"/>
        <v>Ineligible or missing inputs</v>
      </c>
      <c r="H81" s="15"/>
      <c r="I81" s="16"/>
      <c r="J81" s="16"/>
      <c r="K81" s="16"/>
      <c r="L81" s="16"/>
      <c r="P81" s="17"/>
      <c r="R81" s="17"/>
      <c r="U81" s="17"/>
      <c r="W81" s="17"/>
      <c r="AC81" s="17">
        <f>'SAMPLE-Load-Tally'!C81</f>
        <v>0</v>
      </c>
      <c r="AD81" s="17"/>
      <c r="AE81" s="17"/>
      <c r="AF81" s="17"/>
      <c r="AG81" s="17"/>
      <c r="AH81" s="12" t="e">
        <f t="shared" si="25"/>
        <v>#DIV/0!</v>
      </c>
      <c r="AI81" s="13" cm="1">
        <f t="array" ref="AI81">_xlfn.IFS(AD81&gt;0,((AD81/(P81))),AD81=0,0)</f>
        <v>0</v>
      </c>
      <c r="AJ81" s="13" cm="1">
        <f t="array" ref="AJ81">_xlfn.IFS(AE81&gt;0,((AE81/(R81))),AE81=0,0)</f>
        <v>0</v>
      </c>
      <c r="AK81" s="13" cm="1">
        <f t="array" ref="AK81">_xlfn.IFS(AF81&gt;0,((AF81/(V81))),AF81=0,0)</f>
        <v>0</v>
      </c>
      <c r="AL81" s="13" cm="1">
        <f t="array" ref="AL81">_xlfn.IFS(AG81&gt;0,((AG81/(X81))),AG81=0,0)</f>
        <v>0</v>
      </c>
      <c r="AM81" s="14" t="e">
        <f t="shared" si="26"/>
        <v>#DIV/0!</v>
      </c>
      <c r="BI81" t="str" cm="1">
        <f t="array" ref="BI81">_xlfn.IFS(K81&lt;List!$K$3,"old",K81&gt;=List!$K$3,"new")</f>
        <v>old</v>
      </c>
      <c r="BJ81">
        <f>_xlfn.IFNA(VLOOKUP(O81,List!$A$2:$B$18,2,FALSE),0)</f>
        <v>0</v>
      </c>
      <c r="BK81">
        <f>_xlfn.IFNA(VLOOKUP(Q81,List!$A$2:$B$18,2,FALSE),0)</f>
        <v>0</v>
      </c>
      <c r="BL81">
        <f>_xlfn.IFNA(VLOOKUP(U81,List!$A$2:$B$18,2,FALSE),0)</f>
        <v>0</v>
      </c>
      <c r="BM81">
        <f>_xlfn.IFNA(VLOOKUP(W81,List!$A$2:$B$18,2,FALSE),0)</f>
        <v>0</v>
      </c>
      <c r="BN81">
        <f>_xlfn.IFNA(VLOOKUP(AA81,List!$A$2:$B$18,2,FALSE),0)</f>
        <v>0</v>
      </c>
      <c r="BO81">
        <f>COUNTIFS(AW81:AY81,"yes")+COUNTIFS(AW81:AY81,"Not Needed - Recertification")+(COUNTIFS(BY81,"yes"))+Tabulation[[#This Row],[Leak Tight Exempt]]</f>
        <v>0</v>
      </c>
      <c r="BP81" t="str">
        <f>IF(OR(AND(L81=List!$U$2,BO81=3),AND(L81=List!$U$3,BO81=3)),"Yes","Ineligible or Missing Data")</f>
        <v>Ineligible or Missing Data</v>
      </c>
      <c r="BQ81">
        <f t="shared" si="27"/>
        <v>1</v>
      </c>
      <c r="BR81">
        <f>_xlfn.IFNA(VLOOKUP(BA81,List!$H$2:$I$10,2,FALSE),0)</f>
        <v>0</v>
      </c>
      <c r="BS81">
        <f t="shared" si="28"/>
        <v>0</v>
      </c>
      <c r="BT81">
        <f t="shared" si="29"/>
        <v>1</v>
      </c>
      <c r="BU81">
        <f t="shared" si="30"/>
        <v>0</v>
      </c>
      <c r="BV81">
        <f>_xlfn.IFNA(VLOOKUP(AZ81,List!$R$2:$S$6,2,FALSE),0)</f>
        <v>0</v>
      </c>
      <c r="BW81" t="b">
        <f t="shared" si="23"/>
        <v>0</v>
      </c>
      <c r="BX81">
        <f t="shared" si="31"/>
        <v>0</v>
      </c>
      <c r="BY81" t="b">
        <f t="shared" si="32"/>
        <v>0</v>
      </c>
      <c r="BZ81">
        <f t="shared" si="33"/>
        <v>1</v>
      </c>
      <c r="CA81" t="e" cm="1">
        <f t="array" ref="CA81">_xlfn.IFS(AH81&lt;List!$N$4,"Platinum",AH81&lt;List!$N$3,"Gold",AH81&lt;List!$N$2,"Silver",AH81&gt;List!$N$2,"Exceeds")</f>
        <v>#DIV/0!</v>
      </c>
      <c r="CB81" t="e" cm="1">
        <f t="array" ref="CB81">_xlfn.IFS(AM81&lt;List!$M$4,"Platinum",AM81&lt;List!$M$3,"Gold",AM81&lt;List!$M$2,"Silver",AM81&gt;List!$M$2,"Exceeds")</f>
        <v>#DIV/0!</v>
      </c>
      <c r="CC81" t="e" cm="1">
        <f t="array" ref="CC81">_xlfn.IFS(CB81="exceeds","Exceeds",CA81="exceeds","Exceeds",CB81="silver","Silver",CA81="silver","Silver",CB81="Gold","Gold",CA81="Gold","Gold",CB81="platinum","Platinum",CA81="platinum","Platinum")</f>
        <v>#DIV/0!</v>
      </c>
      <c r="CD81" t="e">
        <f>IF(AND(AND(BZ81&gt;=2),AND(AH81&lt;=List!$N$4),AND(AM81&lt;=List!$M$4)),"Certified","Exceeds")</f>
        <v>#DIV/0!</v>
      </c>
      <c r="CE81" t="e" cm="1">
        <f t="array" ref="CE81">_xlfn.IFS(BI81=List!$O$2,'SAMPLE-Entry-Sheet'!CC81,BI81=List!$O$3,'SAMPLE-Entry-Sheet'!CD81)</f>
        <v>#DIV/0!</v>
      </c>
    </row>
    <row r="82" spans="1:83" ht="30" customHeight="1">
      <c r="A82" t="str">
        <f t="shared" si="24"/>
        <v>Ineligible or missing inputs</v>
      </c>
      <c r="H82" s="15"/>
      <c r="I82" s="16"/>
      <c r="J82" s="16"/>
      <c r="K82" s="16"/>
      <c r="L82" s="16"/>
      <c r="P82" s="17"/>
      <c r="R82" s="17"/>
      <c r="U82" s="17"/>
      <c r="W82" s="17"/>
      <c r="AC82" s="17">
        <f>'SAMPLE-Load-Tally'!C82</f>
        <v>0</v>
      </c>
      <c r="AD82" s="17"/>
      <c r="AE82" s="17"/>
      <c r="AF82" s="17"/>
      <c r="AG82" s="17"/>
      <c r="AH82" s="12" t="e">
        <f t="shared" si="25"/>
        <v>#DIV/0!</v>
      </c>
      <c r="AI82" s="13" cm="1">
        <f t="array" ref="AI82">_xlfn.IFS(AD82&gt;0,((AD82/(P82))),AD82=0,0)</f>
        <v>0</v>
      </c>
      <c r="AJ82" s="13" cm="1">
        <f t="array" ref="AJ82">_xlfn.IFS(AE82&gt;0,((AE82/(R82))),AE82=0,0)</f>
        <v>0</v>
      </c>
      <c r="AK82" s="13" cm="1">
        <f t="array" ref="AK82">_xlfn.IFS(AF82&gt;0,((AF82/(V82))),AF82=0,0)</f>
        <v>0</v>
      </c>
      <c r="AL82" s="13" cm="1">
        <f t="array" ref="AL82">_xlfn.IFS(AG82&gt;0,((AG82/(X82))),AG82=0,0)</f>
        <v>0</v>
      </c>
      <c r="AM82" s="14" t="e">
        <f t="shared" si="26"/>
        <v>#DIV/0!</v>
      </c>
      <c r="BI82" t="str" cm="1">
        <f t="array" ref="BI82">_xlfn.IFS(K82&lt;List!$K$3,"old",K82&gt;=List!$K$3,"new")</f>
        <v>old</v>
      </c>
      <c r="BJ82">
        <f>_xlfn.IFNA(VLOOKUP(O82,List!$A$2:$B$18,2,FALSE),0)</f>
        <v>0</v>
      </c>
      <c r="BK82">
        <f>_xlfn.IFNA(VLOOKUP(Q82,List!$A$2:$B$18,2,FALSE),0)</f>
        <v>0</v>
      </c>
      <c r="BL82">
        <f>_xlfn.IFNA(VLOOKUP(U82,List!$A$2:$B$18,2,FALSE),0)</f>
        <v>0</v>
      </c>
      <c r="BM82">
        <f>_xlfn.IFNA(VLOOKUP(W82,List!$A$2:$B$18,2,FALSE),0)</f>
        <v>0</v>
      </c>
      <c r="BN82">
        <f>_xlfn.IFNA(VLOOKUP(AA82,List!$A$2:$B$18,2,FALSE),0)</f>
        <v>0</v>
      </c>
      <c r="BO82">
        <f>COUNTIFS(AW82:AY82,"yes")+COUNTIFS(AW82:AY82,"Not Needed - Recertification")+(COUNTIFS(BY82,"yes"))+Tabulation[[#This Row],[Leak Tight Exempt]]</f>
        <v>0</v>
      </c>
      <c r="BP82" t="str">
        <f>IF(OR(AND(L82=List!$U$2,BO82=3),AND(L82=List!$U$3,BO82=3)),"Yes","Ineligible or Missing Data")</f>
        <v>Ineligible or Missing Data</v>
      </c>
      <c r="BQ82">
        <f t="shared" si="27"/>
        <v>1</v>
      </c>
      <c r="BR82">
        <f>_xlfn.IFNA(VLOOKUP(BA82,List!$H$2:$I$10,2,FALSE),0)</f>
        <v>0</v>
      </c>
      <c r="BS82">
        <f t="shared" si="28"/>
        <v>0</v>
      </c>
      <c r="BT82">
        <f t="shared" si="29"/>
        <v>1</v>
      </c>
      <c r="BU82">
        <f t="shared" si="30"/>
        <v>0</v>
      </c>
      <c r="BV82">
        <f>_xlfn.IFNA(VLOOKUP(AZ82,List!$R$2:$S$6,2,FALSE),0)</f>
        <v>0</v>
      </c>
      <c r="BW82" t="b">
        <f t="shared" si="23"/>
        <v>0</v>
      </c>
      <c r="BX82">
        <f t="shared" si="31"/>
        <v>0</v>
      </c>
      <c r="BY82" t="b">
        <f t="shared" si="32"/>
        <v>0</v>
      </c>
      <c r="BZ82">
        <f t="shared" si="33"/>
        <v>1</v>
      </c>
      <c r="CA82" t="e" cm="1">
        <f t="array" ref="CA82">_xlfn.IFS(AH82&lt;List!$N$4,"Platinum",AH82&lt;List!$N$3,"Gold",AH82&lt;List!$N$2,"Silver",AH82&gt;List!$N$2,"Exceeds")</f>
        <v>#DIV/0!</v>
      </c>
      <c r="CB82" t="e" cm="1">
        <f t="array" ref="CB82">_xlfn.IFS(AM82&lt;List!$M$4,"Platinum",AM82&lt;List!$M$3,"Gold",AM82&lt;List!$M$2,"Silver",AM82&gt;List!$M$2,"Exceeds")</f>
        <v>#DIV/0!</v>
      </c>
      <c r="CC82" t="e" cm="1">
        <f t="array" ref="CC82">_xlfn.IFS(CB82="exceeds","Exceeds",CA82="exceeds","Exceeds",CB82="silver","Silver",CA82="silver","Silver",CB82="Gold","Gold",CA82="Gold","Gold",CB82="platinum","Platinum",CA82="platinum","Platinum")</f>
        <v>#DIV/0!</v>
      </c>
      <c r="CD82" t="e">
        <f>IF(AND(AND(BZ82&gt;=2),AND(AH82&lt;=List!$N$4),AND(AM82&lt;=List!$M$4)),"Certified","Exceeds")</f>
        <v>#DIV/0!</v>
      </c>
      <c r="CE82" t="e" cm="1">
        <f t="array" ref="CE82">_xlfn.IFS(BI82=List!$O$2,'SAMPLE-Entry-Sheet'!CC82,BI82=List!$O$3,'SAMPLE-Entry-Sheet'!CD82)</f>
        <v>#DIV/0!</v>
      </c>
    </row>
    <row r="83" spans="1:83" ht="30" customHeight="1">
      <c r="A83" t="str">
        <f t="shared" si="24"/>
        <v>Ineligible or missing inputs</v>
      </c>
      <c r="H83" s="15"/>
      <c r="I83" s="16"/>
      <c r="J83" s="16"/>
      <c r="K83" s="16"/>
      <c r="L83" s="16"/>
      <c r="P83" s="17"/>
      <c r="R83" s="17"/>
      <c r="U83" s="17"/>
      <c r="W83" s="17"/>
      <c r="AC83" s="17">
        <f>'SAMPLE-Load-Tally'!C83</f>
        <v>0</v>
      </c>
      <c r="AD83" s="17"/>
      <c r="AE83" s="17"/>
      <c r="AF83" s="17"/>
      <c r="AG83" s="17"/>
      <c r="AH83" s="12" t="e">
        <f t="shared" si="25"/>
        <v>#DIV/0!</v>
      </c>
      <c r="AI83" s="13" cm="1">
        <f t="array" ref="AI83">_xlfn.IFS(AD83&gt;0,((AD83/(P83))),AD83=0,0)</f>
        <v>0</v>
      </c>
      <c r="AJ83" s="13" cm="1">
        <f t="array" ref="AJ83">_xlfn.IFS(AE83&gt;0,((AE83/(R83))),AE83=0,0)</f>
        <v>0</v>
      </c>
      <c r="AK83" s="13" cm="1">
        <f t="array" ref="AK83">_xlfn.IFS(AF83&gt;0,((AF83/(V83))),AF83=0,0)</f>
        <v>0</v>
      </c>
      <c r="AL83" s="13" cm="1">
        <f t="array" ref="AL83">_xlfn.IFS(AG83&gt;0,((AG83/(X83))),AG83=0,0)</f>
        <v>0</v>
      </c>
      <c r="AM83" s="14" t="e">
        <f t="shared" si="26"/>
        <v>#DIV/0!</v>
      </c>
      <c r="BI83" t="str" cm="1">
        <f t="array" ref="BI83">_xlfn.IFS(K83&lt;List!$K$3,"old",K83&gt;=List!$K$3,"new")</f>
        <v>old</v>
      </c>
      <c r="BJ83">
        <f>_xlfn.IFNA(VLOOKUP(O83,List!$A$2:$B$18,2,FALSE),0)</f>
        <v>0</v>
      </c>
      <c r="BK83">
        <f>_xlfn.IFNA(VLOOKUP(Q83,List!$A$2:$B$18,2,FALSE),0)</f>
        <v>0</v>
      </c>
      <c r="BL83">
        <f>_xlfn.IFNA(VLOOKUP(U83,List!$A$2:$B$18,2,FALSE),0)</f>
        <v>0</v>
      </c>
      <c r="BM83">
        <f>_xlfn.IFNA(VLOOKUP(W83,List!$A$2:$B$18,2,FALSE),0)</f>
        <v>0</v>
      </c>
      <c r="BN83">
        <f>_xlfn.IFNA(VLOOKUP(AA83,List!$A$2:$B$18,2,FALSE),0)</f>
        <v>0</v>
      </c>
      <c r="BO83">
        <f>COUNTIFS(AW83:AY83,"yes")+COUNTIFS(AW83:AY83,"Not Needed - Recertification")+(COUNTIFS(BY83,"yes"))+Tabulation[[#This Row],[Leak Tight Exempt]]</f>
        <v>0</v>
      </c>
      <c r="BP83" t="str">
        <f>IF(OR(AND(L83=List!$U$2,BO83=3),AND(L83=List!$U$3,BO83=3)),"Yes","Ineligible or Missing Data")</f>
        <v>Ineligible or Missing Data</v>
      </c>
      <c r="BQ83">
        <f t="shared" si="27"/>
        <v>1</v>
      </c>
      <c r="BR83">
        <f>_xlfn.IFNA(VLOOKUP(BA83,List!$H$2:$I$10,2,FALSE),0)</f>
        <v>0</v>
      </c>
      <c r="BS83">
        <f t="shared" si="28"/>
        <v>0</v>
      </c>
      <c r="BT83">
        <f t="shared" si="29"/>
        <v>1</v>
      </c>
      <c r="BU83">
        <f t="shared" si="30"/>
        <v>0</v>
      </c>
      <c r="BV83">
        <f>_xlfn.IFNA(VLOOKUP(AZ83,List!$R$2:$S$6,2,FALSE),0)</f>
        <v>0</v>
      </c>
      <c r="BW83" t="b">
        <f t="shared" si="23"/>
        <v>0</v>
      </c>
      <c r="BX83">
        <f t="shared" si="31"/>
        <v>0</v>
      </c>
      <c r="BY83" t="b">
        <f t="shared" si="32"/>
        <v>0</v>
      </c>
      <c r="BZ83">
        <f t="shared" si="33"/>
        <v>1</v>
      </c>
      <c r="CA83" t="e" cm="1">
        <f t="array" ref="CA83">_xlfn.IFS(AH83&lt;List!$N$4,"Platinum",AH83&lt;List!$N$3,"Gold",AH83&lt;List!$N$2,"Silver",AH83&gt;List!$N$2,"Exceeds")</f>
        <v>#DIV/0!</v>
      </c>
      <c r="CB83" t="e" cm="1">
        <f t="array" ref="CB83">_xlfn.IFS(AM83&lt;List!$M$4,"Platinum",AM83&lt;List!$M$3,"Gold",AM83&lt;List!$M$2,"Silver",AM83&gt;List!$M$2,"Exceeds")</f>
        <v>#DIV/0!</v>
      </c>
      <c r="CC83" t="e" cm="1">
        <f t="array" ref="CC83">_xlfn.IFS(CB83="exceeds","Exceeds",CA83="exceeds","Exceeds",CB83="silver","Silver",CA83="silver","Silver",CB83="Gold","Gold",CA83="Gold","Gold",CB83="platinum","Platinum",CA83="platinum","Platinum")</f>
        <v>#DIV/0!</v>
      </c>
      <c r="CD83" t="e">
        <f>IF(AND(AND(BZ83&gt;=2),AND(AH83&lt;=List!$N$4),AND(AM83&lt;=List!$M$4)),"Certified","Exceeds")</f>
        <v>#DIV/0!</v>
      </c>
      <c r="CE83" t="e" cm="1">
        <f t="array" ref="CE83">_xlfn.IFS(BI83=List!$O$2,'SAMPLE-Entry-Sheet'!CC83,BI83=List!$O$3,'SAMPLE-Entry-Sheet'!CD83)</f>
        <v>#DIV/0!</v>
      </c>
    </row>
    <row r="84" spans="1:83" ht="30" customHeight="1">
      <c r="A84" t="str">
        <f t="shared" si="24"/>
        <v>Ineligible or missing inputs</v>
      </c>
      <c r="H84" s="15"/>
      <c r="I84" s="16"/>
      <c r="J84" s="16"/>
      <c r="K84" s="16"/>
      <c r="L84" s="16"/>
      <c r="P84" s="17"/>
      <c r="R84" s="17"/>
      <c r="U84" s="17"/>
      <c r="W84" s="17"/>
      <c r="AC84" s="17">
        <f>'SAMPLE-Load-Tally'!C84</f>
        <v>0</v>
      </c>
      <c r="AD84" s="17"/>
      <c r="AE84" s="17"/>
      <c r="AF84" s="17"/>
      <c r="AG84" s="17"/>
      <c r="AH84" s="12" t="e">
        <f t="shared" si="25"/>
        <v>#DIV/0!</v>
      </c>
      <c r="AI84" s="13" cm="1">
        <f t="array" ref="AI84">_xlfn.IFS(AD84&gt;0,((AD84/(P84))),AD84=0,0)</f>
        <v>0</v>
      </c>
      <c r="AJ84" s="13" cm="1">
        <f t="array" ref="AJ84">_xlfn.IFS(AE84&gt;0,((AE84/(R84))),AE84=0,0)</f>
        <v>0</v>
      </c>
      <c r="AK84" s="13" cm="1">
        <f t="array" ref="AK84">_xlfn.IFS(AF84&gt;0,((AF84/(V84))),AF84=0,0)</f>
        <v>0</v>
      </c>
      <c r="AL84" s="13" cm="1">
        <f t="array" ref="AL84">_xlfn.IFS(AG84&gt;0,((AG84/(X84))),AG84=0,0)</f>
        <v>0</v>
      </c>
      <c r="AM84" s="14" t="e">
        <f t="shared" si="26"/>
        <v>#DIV/0!</v>
      </c>
      <c r="BI84" t="str" cm="1">
        <f t="array" ref="BI84">_xlfn.IFS(K84&lt;List!$K$3,"old",K84&gt;=List!$K$3,"new")</f>
        <v>old</v>
      </c>
      <c r="BJ84">
        <f>_xlfn.IFNA(VLOOKUP(O84,List!$A$2:$B$18,2,FALSE),0)</f>
        <v>0</v>
      </c>
      <c r="BK84">
        <f>_xlfn.IFNA(VLOOKUP(Q84,List!$A$2:$B$18,2,FALSE),0)</f>
        <v>0</v>
      </c>
      <c r="BL84">
        <f>_xlfn.IFNA(VLOOKUP(U84,List!$A$2:$B$18,2,FALSE),0)</f>
        <v>0</v>
      </c>
      <c r="BM84">
        <f>_xlfn.IFNA(VLOOKUP(W84,List!$A$2:$B$18,2,FALSE),0)</f>
        <v>0</v>
      </c>
      <c r="BN84">
        <f>_xlfn.IFNA(VLOOKUP(AA84,List!$A$2:$B$18,2,FALSE),0)</f>
        <v>0</v>
      </c>
      <c r="BO84">
        <f>COUNTIFS(AW84:AY84,"yes")+COUNTIFS(AW84:AY84,"Not Needed - Recertification")+(COUNTIFS(BY84,"yes"))+Tabulation[[#This Row],[Leak Tight Exempt]]</f>
        <v>0</v>
      </c>
      <c r="BP84" t="str">
        <f>IF(OR(AND(L84=List!$U$2,BO84=3),AND(L84=List!$U$3,BO84=3)),"Yes","Ineligible or Missing Data")</f>
        <v>Ineligible or Missing Data</v>
      </c>
      <c r="BQ84">
        <f t="shared" si="27"/>
        <v>1</v>
      </c>
      <c r="BR84">
        <f>_xlfn.IFNA(VLOOKUP(BA84,List!$H$2:$I$10,2,FALSE),0)</f>
        <v>0</v>
      </c>
      <c r="BS84">
        <f t="shared" si="28"/>
        <v>0</v>
      </c>
      <c r="BT84">
        <f t="shared" si="29"/>
        <v>1</v>
      </c>
      <c r="BU84">
        <f t="shared" si="30"/>
        <v>0</v>
      </c>
      <c r="BV84">
        <f>_xlfn.IFNA(VLOOKUP(AZ84,List!$R$2:$S$6,2,FALSE),0)</f>
        <v>0</v>
      </c>
      <c r="BW84" t="b">
        <f t="shared" si="23"/>
        <v>0</v>
      </c>
      <c r="BX84">
        <f t="shared" si="31"/>
        <v>0</v>
      </c>
      <c r="BY84" t="b">
        <f t="shared" si="32"/>
        <v>0</v>
      </c>
      <c r="BZ84">
        <f t="shared" si="33"/>
        <v>1</v>
      </c>
      <c r="CA84" t="e" cm="1">
        <f t="array" ref="CA84">_xlfn.IFS(AH84&lt;List!$N$4,"Platinum",AH84&lt;List!$N$3,"Gold",AH84&lt;List!$N$2,"Silver",AH84&gt;List!$N$2,"Exceeds")</f>
        <v>#DIV/0!</v>
      </c>
      <c r="CB84" t="e" cm="1">
        <f t="array" ref="CB84">_xlfn.IFS(AM84&lt;List!$M$4,"Platinum",AM84&lt;List!$M$3,"Gold",AM84&lt;List!$M$2,"Silver",AM84&gt;List!$M$2,"Exceeds")</f>
        <v>#DIV/0!</v>
      </c>
      <c r="CC84" t="e" cm="1">
        <f t="array" ref="CC84">_xlfn.IFS(CB84="exceeds","Exceeds",CA84="exceeds","Exceeds",CB84="silver","Silver",CA84="silver","Silver",CB84="Gold","Gold",CA84="Gold","Gold",CB84="platinum","Platinum",CA84="platinum","Platinum")</f>
        <v>#DIV/0!</v>
      </c>
      <c r="CD84" t="e">
        <f>IF(AND(AND(BZ84&gt;=2),AND(AH84&lt;=List!$N$4),AND(AM84&lt;=List!$M$4)),"Certified","Exceeds")</f>
        <v>#DIV/0!</v>
      </c>
      <c r="CE84" t="e" cm="1">
        <f t="array" ref="CE84">_xlfn.IFS(BI84=List!$O$2,'SAMPLE-Entry-Sheet'!CC84,BI84=List!$O$3,'SAMPLE-Entry-Sheet'!CD84)</f>
        <v>#DIV/0!</v>
      </c>
    </row>
    <row r="85" spans="1:83" ht="30" customHeight="1">
      <c r="A85" t="str">
        <f t="shared" si="24"/>
        <v>Ineligible or missing inputs</v>
      </c>
      <c r="H85" s="15"/>
      <c r="I85" s="16"/>
      <c r="J85" s="16"/>
      <c r="K85" s="16"/>
      <c r="L85" s="16"/>
      <c r="P85" s="17"/>
      <c r="R85" s="17"/>
      <c r="U85" s="17"/>
      <c r="W85" s="17"/>
      <c r="AC85" s="17">
        <f>'SAMPLE-Load-Tally'!C85</f>
        <v>0</v>
      </c>
      <c r="AD85" s="17"/>
      <c r="AE85" s="17"/>
      <c r="AF85" s="17"/>
      <c r="AG85" s="17"/>
      <c r="AH85" s="12" t="e">
        <f t="shared" si="25"/>
        <v>#DIV/0!</v>
      </c>
      <c r="AI85" s="13" cm="1">
        <f t="array" ref="AI85">_xlfn.IFS(AD85&gt;0,((AD85/(P85))),AD85=0,0)</f>
        <v>0</v>
      </c>
      <c r="AJ85" s="13" cm="1">
        <f t="array" ref="AJ85">_xlfn.IFS(AE85&gt;0,((AE85/(R85))),AE85=0,0)</f>
        <v>0</v>
      </c>
      <c r="AK85" s="13" cm="1">
        <f t="array" ref="AK85">_xlfn.IFS(AF85&gt;0,((AF85/(V85))),AF85=0,0)</f>
        <v>0</v>
      </c>
      <c r="AL85" s="13" cm="1">
        <f t="array" ref="AL85">_xlfn.IFS(AG85&gt;0,((AG85/(X85))),AG85=0,0)</f>
        <v>0</v>
      </c>
      <c r="AM85" s="14" t="e">
        <f t="shared" si="26"/>
        <v>#DIV/0!</v>
      </c>
      <c r="BI85" t="str" cm="1">
        <f t="array" ref="BI85">_xlfn.IFS(K85&lt;List!$K$3,"old",K85&gt;=List!$K$3,"new")</f>
        <v>old</v>
      </c>
      <c r="BJ85">
        <f>_xlfn.IFNA(VLOOKUP(O85,List!$A$2:$B$18,2,FALSE),0)</f>
        <v>0</v>
      </c>
      <c r="BK85">
        <f>_xlfn.IFNA(VLOOKUP(Q85,List!$A$2:$B$18,2,FALSE),0)</f>
        <v>0</v>
      </c>
      <c r="BL85">
        <f>_xlfn.IFNA(VLOOKUP(U85,List!$A$2:$B$18,2,FALSE),0)</f>
        <v>0</v>
      </c>
      <c r="BM85">
        <f>_xlfn.IFNA(VLOOKUP(W85,List!$A$2:$B$18,2,FALSE),0)</f>
        <v>0</v>
      </c>
      <c r="BN85">
        <f>_xlfn.IFNA(VLOOKUP(AA85,List!$A$2:$B$18,2,FALSE),0)</f>
        <v>0</v>
      </c>
      <c r="BO85">
        <f>COUNTIFS(AW85:AY85,"yes")+COUNTIFS(AW85:AY85,"Not Needed - Recertification")+(COUNTIFS(BY85,"yes"))+Tabulation[[#This Row],[Leak Tight Exempt]]</f>
        <v>0</v>
      </c>
      <c r="BP85" t="str">
        <f>IF(OR(AND(L85=List!$U$2,BO85=3),AND(L85=List!$U$3,BO85=3)),"Yes","Ineligible or Missing Data")</f>
        <v>Ineligible or Missing Data</v>
      </c>
      <c r="BQ85">
        <f t="shared" si="27"/>
        <v>1</v>
      </c>
      <c r="BR85">
        <f>_xlfn.IFNA(VLOOKUP(BA85,List!$H$2:$I$10,2,FALSE),0)</f>
        <v>0</v>
      </c>
      <c r="BS85">
        <f t="shared" si="28"/>
        <v>0</v>
      </c>
      <c r="BT85">
        <f t="shared" si="29"/>
        <v>1</v>
      </c>
      <c r="BU85">
        <f t="shared" si="30"/>
        <v>0</v>
      </c>
      <c r="BV85">
        <f>_xlfn.IFNA(VLOOKUP(AZ85,List!$R$2:$S$6,2,FALSE),0)</f>
        <v>0</v>
      </c>
      <c r="BW85" t="b">
        <f t="shared" si="23"/>
        <v>0</v>
      </c>
      <c r="BX85">
        <f t="shared" si="31"/>
        <v>0</v>
      </c>
      <c r="BY85" t="b">
        <f t="shared" si="32"/>
        <v>0</v>
      </c>
      <c r="BZ85">
        <f t="shared" si="33"/>
        <v>1</v>
      </c>
      <c r="CA85" t="e" cm="1">
        <f t="array" ref="CA85">_xlfn.IFS(AH85&lt;List!$N$4,"Platinum",AH85&lt;List!$N$3,"Gold",AH85&lt;List!$N$2,"Silver",AH85&gt;List!$N$2,"Exceeds")</f>
        <v>#DIV/0!</v>
      </c>
      <c r="CB85" t="e" cm="1">
        <f t="array" ref="CB85">_xlfn.IFS(AM85&lt;List!$M$4,"Platinum",AM85&lt;List!$M$3,"Gold",AM85&lt;List!$M$2,"Silver",AM85&gt;List!$M$2,"Exceeds")</f>
        <v>#DIV/0!</v>
      </c>
      <c r="CC85" t="e" cm="1">
        <f t="array" ref="CC85">_xlfn.IFS(CB85="exceeds","Exceeds",CA85="exceeds","Exceeds",CB85="silver","Silver",CA85="silver","Silver",CB85="Gold","Gold",CA85="Gold","Gold",CB85="platinum","Platinum",CA85="platinum","Platinum")</f>
        <v>#DIV/0!</v>
      </c>
      <c r="CD85" t="e">
        <f>IF(AND(AND(BZ85&gt;=2),AND(AH85&lt;=List!$N$4),AND(AM85&lt;=List!$M$4)),"Certified","Exceeds")</f>
        <v>#DIV/0!</v>
      </c>
      <c r="CE85" t="e" cm="1">
        <f t="array" ref="CE85">_xlfn.IFS(BI85=List!$O$2,'SAMPLE-Entry-Sheet'!CC85,BI85=List!$O$3,'SAMPLE-Entry-Sheet'!CD85)</f>
        <v>#DIV/0!</v>
      </c>
    </row>
    <row r="86" spans="1:83" ht="30" customHeight="1">
      <c r="A86" t="str">
        <f t="shared" si="24"/>
        <v>Ineligible or missing inputs</v>
      </c>
      <c r="H86" s="15"/>
      <c r="I86" s="16"/>
      <c r="J86" s="16"/>
      <c r="K86" s="16"/>
      <c r="L86" s="16"/>
      <c r="P86" s="17"/>
      <c r="R86" s="17"/>
      <c r="U86" s="17"/>
      <c r="W86" s="17"/>
      <c r="AC86" s="17">
        <f>'SAMPLE-Load-Tally'!C86</f>
        <v>0</v>
      </c>
      <c r="AD86" s="17"/>
      <c r="AE86" s="17"/>
      <c r="AF86" s="17"/>
      <c r="AG86" s="17"/>
      <c r="AH86" s="12" t="e">
        <f t="shared" si="25"/>
        <v>#DIV/0!</v>
      </c>
      <c r="AI86" s="13" cm="1">
        <f t="array" ref="AI86">_xlfn.IFS(AD86&gt;0,((AD86/(P86))),AD86=0,0)</f>
        <v>0</v>
      </c>
      <c r="AJ86" s="13" cm="1">
        <f t="array" ref="AJ86">_xlfn.IFS(AE86&gt;0,((AE86/(R86))),AE86=0,0)</f>
        <v>0</v>
      </c>
      <c r="AK86" s="13" cm="1">
        <f t="array" ref="AK86">_xlfn.IFS(AF86&gt;0,((AF86/(V86))),AF86=0,0)</f>
        <v>0</v>
      </c>
      <c r="AL86" s="13" cm="1">
        <f t="array" ref="AL86">_xlfn.IFS(AG86&gt;0,((AG86/(X86))),AG86=0,0)</f>
        <v>0</v>
      </c>
      <c r="AM86" s="14" t="e">
        <f t="shared" si="26"/>
        <v>#DIV/0!</v>
      </c>
      <c r="BI86" t="str" cm="1">
        <f t="array" ref="BI86">_xlfn.IFS(K86&lt;List!$K$3,"old",K86&gt;=List!$K$3,"new")</f>
        <v>old</v>
      </c>
      <c r="BJ86">
        <f>_xlfn.IFNA(VLOOKUP(O86,List!$A$2:$B$18,2,FALSE),0)</f>
        <v>0</v>
      </c>
      <c r="BK86">
        <f>_xlfn.IFNA(VLOOKUP(Q86,List!$A$2:$B$18,2,FALSE),0)</f>
        <v>0</v>
      </c>
      <c r="BL86">
        <f>_xlfn.IFNA(VLOOKUP(U86,List!$A$2:$B$18,2,FALSE),0)</f>
        <v>0</v>
      </c>
      <c r="BM86">
        <f>_xlfn.IFNA(VLOOKUP(W86,List!$A$2:$B$18,2,FALSE),0)</f>
        <v>0</v>
      </c>
      <c r="BN86">
        <f>_xlfn.IFNA(VLOOKUP(AA86,List!$A$2:$B$18,2,FALSE),0)</f>
        <v>0</v>
      </c>
      <c r="BO86">
        <f>COUNTIFS(AW86:AY86,"yes")+COUNTIFS(AW86:AY86,"Not Needed - Recertification")+(COUNTIFS(BY86,"yes"))+Tabulation[[#This Row],[Leak Tight Exempt]]</f>
        <v>0</v>
      </c>
      <c r="BP86" t="str">
        <f>IF(OR(AND(L86=List!$U$2,BO86=3),AND(L86=List!$U$3,BO86=3)),"Yes","Ineligible or Missing Data")</f>
        <v>Ineligible or Missing Data</v>
      </c>
      <c r="BQ86">
        <f t="shared" si="27"/>
        <v>1</v>
      </c>
      <c r="BR86">
        <f>_xlfn.IFNA(VLOOKUP(BA86,List!$H$2:$I$10,2,FALSE),0)</f>
        <v>0</v>
      </c>
      <c r="BS86">
        <f t="shared" si="28"/>
        <v>0</v>
      </c>
      <c r="BT86">
        <f t="shared" si="29"/>
        <v>1</v>
      </c>
      <c r="BU86">
        <f t="shared" si="30"/>
        <v>0</v>
      </c>
      <c r="BV86">
        <f>_xlfn.IFNA(VLOOKUP(AZ86,List!$R$2:$S$6,2,FALSE),0)</f>
        <v>0</v>
      </c>
      <c r="BW86" t="b">
        <f t="shared" si="23"/>
        <v>0</v>
      </c>
      <c r="BX86">
        <f t="shared" si="31"/>
        <v>0</v>
      </c>
      <c r="BY86" t="b">
        <f t="shared" si="32"/>
        <v>0</v>
      </c>
      <c r="BZ86">
        <f t="shared" si="33"/>
        <v>1</v>
      </c>
      <c r="CA86" t="e" cm="1">
        <f t="array" ref="CA86">_xlfn.IFS(AH86&lt;List!$N$4,"Platinum",AH86&lt;List!$N$3,"Gold",AH86&lt;List!$N$2,"Silver",AH86&gt;List!$N$2,"Exceeds")</f>
        <v>#DIV/0!</v>
      </c>
      <c r="CB86" t="e" cm="1">
        <f t="array" ref="CB86">_xlfn.IFS(AM86&lt;List!$M$4,"Platinum",AM86&lt;List!$M$3,"Gold",AM86&lt;List!$M$2,"Silver",AM86&gt;List!$M$2,"Exceeds")</f>
        <v>#DIV/0!</v>
      </c>
      <c r="CC86" t="e" cm="1">
        <f t="array" ref="CC86">_xlfn.IFS(CB86="exceeds","Exceeds",CA86="exceeds","Exceeds",CB86="silver","Silver",CA86="silver","Silver",CB86="Gold","Gold",CA86="Gold","Gold",CB86="platinum","Platinum",CA86="platinum","Platinum")</f>
        <v>#DIV/0!</v>
      </c>
      <c r="CD86" t="e">
        <f>IF(AND(AND(BZ86&gt;=2),AND(AH86&lt;=List!$N$4),AND(AM86&lt;=List!$M$4)),"Certified","Exceeds")</f>
        <v>#DIV/0!</v>
      </c>
      <c r="CE86" t="e" cm="1">
        <f t="array" ref="CE86">_xlfn.IFS(BI86=List!$O$2,'SAMPLE-Entry-Sheet'!CC86,BI86=List!$O$3,'SAMPLE-Entry-Sheet'!CD86)</f>
        <v>#DIV/0!</v>
      </c>
    </row>
    <row r="87" spans="1:83" ht="30" customHeight="1">
      <c r="A87" t="str">
        <f t="shared" si="24"/>
        <v>Ineligible or missing inputs</v>
      </c>
      <c r="H87" s="15"/>
      <c r="I87" s="16"/>
      <c r="J87" s="16"/>
      <c r="K87" s="16"/>
      <c r="L87" s="16"/>
      <c r="P87" s="17"/>
      <c r="R87" s="17"/>
      <c r="U87" s="17"/>
      <c r="W87" s="17"/>
      <c r="AC87" s="17">
        <f>'SAMPLE-Load-Tally'!C87</f>
        <v>0</v>
      </c>
      <c r="AD87" s="17"/>
      <c r="AE87" s="17"/>
      <c r="AF87" s="17"/>
      <c r="AG87" s="17"/>
      <c r="AH87" s="12" t="e">
        <f t="shared" si="25"/>
        <v>#DIV/0!</v>
      </c>
      <c r="AI87" s="13" cm="1">
        <f t="array" ref="AI87">_xlfn.IFS(AD87&gt;0,((AD87/(P87))),AD87=0,0)</f>
        <v>0</v>
      </c>
      <c r="AJ87" s="13" cm="1">
        <f t="array" ref="AJ87">_xlfn.IFS(AE87&gt;0,((AE87/(R87))),AE87=0,0)</f>
        <v>0</v>
      </c>
      <c r="AK87" s="13" cm="1">
        <f t="array" ref="AK87">_xlfn.IFS(AF87&gt;0,((AF87/(V87))),AF87=0,0)</f>
        <v>0</v>
      </c>
      <c r="AL87" s="13" cm="1">
        <f t="array" ref="AL87">_xlfn.IFS(AG87&gt;0,((AG87/(X87))),AG87=0,0)</f>
        <v>0</v>
      </c>
      <c r="AM87" s="14" t="e">
        <f t="shared" si="26"/>
        <v>#DIV/0!</v>
      </c>
      <c r="BI87" t="str" cm="1">
        <f t="array" ref="BI87">_xlfn.IFS(K87&lt;List!$K$3,"old",K87&gt;=List!$K$3,"new")</f>
        <v>old</v>
      </c>
      <c r="BJ87">
        <f>_xlfn.IFNA(VLOOKUP(O87,List!$A$2:$B$18,2,FALSE),0)</f>
        <v>0</v>
      </c>
      <c r="BK87">
        <f>_xlfn.IFNA(VLOOKUP(Q87,List!$A$2:$B$18,2,FALSE),0)</f>
        <v>0</v>
      </c>
      <c r="BL87">
        <f>_xlfn.IFNA(VLOOKUP(U87,List!$A$2:$B$18,2,FALSE),0)</f>
        <v>0</v>
      </c>
      <c r="BM87">
        <f>_xlfn.IFNA(VLOOKUP(W87,List!$A$2:$B$18,2,FALSE),0)</f>
        <v>0</v>
      </c>
      <c r="BN87">
        <f>_xlfn.IFNA(VLOOKUP(AA87,List!$A$2:$B$18,2,FALSE),0)</f>
        <v>0</v>
      </c>
      <c r="BO87">
        <f>COUNTIFS(AW87:AY87,"yes")+COUNTIFS(AW87:AY87,"Not Needed - Recertification")+(COUNTIFS(BY87,"yes"))+Tabulation[[#This Row],[Leak Tight Exempt]]</f>
        <v>0</v>
      </c>
      <c r="BP87" t="str">
        <f>IF(OR(AND(L87=List!$U$2,BO87=3),AND(L87=List!$U$3,BO87=3)),"Yes","Ineligible or Missing Data")</f>
        <v>Ineligible or Missing Data</v>
      </c>
      <c r="BQ87">
        <f t="shared" si="27"/>
        <v>1</v>
      </c>
      <c r="BR87">
        <f>_xlfn.IFNA(VLOOKUP(BA87,List!$H$2:$I$10,2,FALSE),0)</f>
        <v>0</v>
      </c>
      <c r="BS87">
        <f t="shared" si="28"/>
        <v>0</v>
      </c>
      <c r="BT87">
        <f t="shared" si="29"/>
        <v>1</v>
      </c>
      <c r="BU87">
        <f t="shared" si="30"/>
        <v>0</v>
      </c>
      <c r="BV87">
        <f>_xlfn.IFNA(VLOOKUP(AZ87,List!$R$2:$S$6,2,FALSE),0)</f>
        <v>0</v>
      </c>
      <c r="BW87" t="b">
        <f t="shared" si="23"/>
        <v>0</v>
      </c>
      <c r="BX87">
        <f t="shared" si="31"/>
        <v>0</v>
      </c>
      <c r="BY87" t="b">
        <f t="shared" si="32"/>
        <v>0</v>
      </c>
      <c r="BZ87">
        <f t="shared" si="33"/>
        <v>1</v>
      </c>
      <c r="CA87" t="e" cm="1">
        <f t="array" ref="CA87">_xlfn.IFS(AH87&lt;List!$N$4,"Platinum",AH87&lt;List!$N$3,"Gold",AH87&lt;List!$N$2,"Silver",AH87&gt;List!$N$2,"Exceeds")</f>
        <v>#DIV/0!</v>
      </c>
      <c r="CB87" t="e" cm="1">
        <f t="array" ref="CB87">_xlfn.IFS(AM87&lt;List!$M$4,"Platinum",AM87&lt;List!$M$3,"Gold",AM87&lt;List!$M$2,"Silver",AM87&gt;List!$M$2,"Exceeds")</f>
        <v>#DIV/0!</v>
      </c>
      <c r="CC87" t="e" cm="1">
        <f t="array" ref="CC87">_xlfn.IFS(CB87="exceeds","Exceeds",CA87="exceeds","Exceeds",CB87="silver","Silver",CA87="silver","Silver",CB87="Gold","Gold",CA87="Gold","Gold",CB87="platinum","Platinum",CA87="platinum","Platinum")</f>
        <v>#DIV/0!</v>
      </c>
      <c r="CD87" t="e">
        <f>IF(AND(AND(BZ87&gt;=2),AND(AH87&lt;=List!$N$4),AND(AM87&lt;=List!$M$4)),"Certified","Exceeds")</f>
        <v>#DIV/0!</v>
      </c>
      <c r="CE87" t="e" cm="1">
        <f t="array" ref="CE87">_xlfn.IFS(BI87=List!$O$2,'SAMPLE-Entry-Sheet'!CC87,BI87=List!$O$3,'SAMPLE-Entry-Sheet'!CD87)</f>
        <v>#DIV/0!</v>
      </c>
    </row>
    <row r="88" spans="1:83" ht="30" customHeight="1">
      <c r="A88" t="str">
        <f t="shared" si="24"/>
        <v>Ineligible or missing inputs</v>
      </c>
      <c r="H88" s="15"/>
      <c r="I88" s="16"/>
      <c r="J88" s="16"/>
      <c r="K88" s="16"/>
      <c r="L88" s="16"/>
      <c r="P88" s="17"/>
      <c r="R88" s="17"/>
      <c r="U88" s="17"/>
      <c r="W88" s="17"/>
      <c r="AC88" s="17">
        <f>'SAMPLE-Load-Tally'!C88</f>
        <v>0</v>
      </c>
      <c r="AD88" s="17"/>
      <c r="AE88" s="17"/>
      <c r="AF88" s="17"/>
      <c r="AG88" s="17"/>
      <c r="AH88" s="12" t="e">
        <f t="shared" si="25"/>
        <v>#DIV/0!</v>
      </c>
      <c r="AI88" s="13" cm="1">
        <f t="array" ref="AI88">_xlfn.IFS(AD88&gt;0,((AD88/(P88))),AD88=0,0)</f>
        <v>0</v>
      </c>
      <c r="AJ88" s="13" cm="1">
        <f t="array" ref="AJ88">_xlfn.IFS(AE88&gt;0,((AE88/(R88))),AE88=0,0)</f>
        <v>0</v>
      </c>
      <c r="AK88" s="13" cm="1">
        <f t="array" ref="AK88">_xlfn.IFS(AF88&gt;0,((AF88/(V88))),AF88=0,0)</f>
        <v>0</v>
      </c>
      <c r="AL88" s="13" cm="1">
        <f t="array" ref="AL88">_xlfn.IFS(AG88&gt;0,((AG88/(X88))),AG88=0,0)</f>
        <v>0</v>
      </c>
      <c r="AM88" s="14" t="e">
        <f t="shared" si="26"/>
        <v>#DIV/0!</v>
      </c>
      <c r="BI88" t="str" cm="1">
        <f t="array" ref="BI88">_xlfn.IFS(K88&lt;List!$K$3,"old",K88&gt;=List!$K$3,"new")</f>
        <v>old</v>
      </c>
      <c r="BJ88">
        <f>_xlfn.IFNA(VLOOKUP(O88,List!$A$2:$B$18,2,FALSE),0)</f>
        <v>0</v>
      </c>
      <c r="BK88">
        <f>_xlfn.IFNA(VLOOKUP(Q88,List!$A$2:$B$18,2,FALSE),0)</f>
        <v>0</v>
      </c>
      <c r="BL88">
        <f>_xlfn.IFNA(VLOOKUP(U88,List!$A$2:$B$18,2,FALSE),0)</f>
        <v>0</v>
      </c>
      <c r="BM88">
        <f>_xlfn.IFNA(VLOOKUP(W88,List!$A$2:$B$18,2,FALSE),0)</f>
        <v>0</v>
      </c>
      <c r="BN88">
        <f>_xlfn.IFNA(VLOOKUP(AA88,List!$A$2:$B$18,2,FALSE),0)</f>
        <v>0</v>
      </c>
      <c r="BO88">
        <f>COUNTIFS(AW88:AY88,"yes")+COUNTIFS(AW88:AY88,"Not Needed - Recertification")+(COUNTIFS(BY88,"yes"))+Tabulation[[#This Row],[Leak Tight Exempt]]</f>
        <v>0</v>
      </c>
      <c r="BP88" t="str">
        <f>IF(OR(AND(L88=List!$U$2,BO88=3),AND(L88=List!$U$3,BO88=3)),"Yes","Ineligible or Missing Data")</f>
        <v>Ineligible or Missing Data</v>
      </c>
      <c r="BQ88">
        <f t="shared" si="27"/>
        <v>1</v>
      </c>
      <c r="BR88">
        <f>_xlfn.IFNA(VLOOKUP(BA88,List!$H$2:$I$10,2,FALSE),0)</f>
        <v>0</v>
      </c>
      <c r="BS88">
        <f t="shared" si="28"/>
        <v>0</v>
      </c>
      <c r="BT88">
        <f t="shared" si="29"/>
        <v>1</v>
      </c>
      <c r="BU88">
        <f t="shared" si="30"/>
        <v>0</v>
      </c>
      <c r="BV88">
        <f>_xlfn.IFNA(VLOOKUP(AZ88,List!$R$2:$S$6,2,FALSE),0)</f>
        <v>0</v>
      </c>
      <c r="BW88" t="b">
        <f t="shared" si="23"/>
        <v>0</v>
      </c>
      <c r="BX88">
        <f t="shared" si="31"/>
        <v>0</v>
      </c>
      <c r="BY88" t="b">
        <f t="shared" si="32"/>
        <v>0</v>
      </c>
      <c r="BZ88">
        <f t="shared" si="33"/>
        <v>1</v>
      </c>
      <c r="CA88" t="e" cm="1">
        <f t="array" ref="CA88">_xlfn.IFS(AH88&lt;List!$N$4,"Platinum",AH88&lt;List!$N$3,"Gold",AH88&lt;List!$N$2,"Silver",AH88&gt;List!$N$2,"Exceeds")</f>
        <v>#DIV/0!</v>
      </c>
      <c r="CB88" t="e" cm="1">
        <f t="array" ref="CB88">_xlfn.IFS(AM88&lt;List!$M$4,"Platinum",AM88&lt;List!$M$3,"Gold",AM88&lt;List!$M$2,"Silver",AM88&gt;List!$M$2,"Exceeds")</f>
        <v>#DIV/0!</v>
      </c>
      <c r="CC88" t="e" cm="1">
        <f t="array" ref="CC88">_xlfn.IFS(CB88="exceeds","Exceeds",CA88="exceeds","Exceeds",CB88="silver","Silver",CA88="silver","Silver",CB88="Gold","Gold",CA88="Gold","Gold",CB88="platinum","Platinum",CA88="platinum","Platinum")</f>
        <v>#DIV/0!</v>
      </c>
      <c r="CD88" t="e">
        <f>IF(AND(AND(BZ88&gt;=2),AND(AH88&lt;=List!$N$4),AND(AM88&lt;=List!$M$4)),"Certified","Exceeds")</f>
        <v>#DIV/0!</v>
      </c>
      <c r="CE88" t="e" cm="1">
        <f t="array" ref="CE88">_xlfn.IFS(BI88=List!$O$2,'SAMPLE-Entry-Sheet'!CC88,BI88=List!$O$3,'SAMPLE-Entry-Sheet'!CD88)</f>
        <v>#DIV/0!</v>
      </c>
    </row>
    <row r="89" spans="1:83" ht="30" customHeight="1">
      <c r="A89" t="str">
        <f t="shared" si="24"/>
        <v>Ineligible or missing inputs</v>
      </c>
      <c r="H89" s="15"/>
      <c r="I89" s="16"/>
      <c r="J89" s="16"/>
      <c r="K89" s="16"/>
      <c r="L89" s="16"/>
      <c r="P89" s="17"/>
      <c r="R89" s="17"/>
      <c r="U89" s="17"/>
      <c r="W89" s="17"/>
      <c r="AC89" s="17">
        <f>'SAMPLE-Load-Tally'!C89</f>
        <v>0</v>
      </c>
      <c r="AD89" s="17"/>
      <c r="AE89" s="17"/>
      <c r="AF89" s="17"/>
      <c r="AG89" s="17"/>
      <c r="AH89" s="12" t="e">
        <f t="shared" si="25"/>
        <v>#DIV/0!</v>
      </c>
      <c r="AI89" s="13" cm="1">
        <f t="array" ref="AI89">_xlfn.IFS(AD89&gt;0,((AD89/(P89))),AD89=0,0)</f>
        <v>0</v>
      </c>
      <c r="AJ89" s="13" cm="1">
        <f t="array" ref="AJ89">_xlfn.IFS(AE89&gt;0,((AE89/(R89))),AE89=0,0)</f>
        <v>0</v>
      </c>
      <c r="AK89" s="13" cm="1">
        <f t="array" ref="AK89">_xlfn.IFS(AF89&gt;0,((AF89/(V89))),AF89=0,0)</f>
        <v>0</v>
      </c>
      <c r="AL89" s="13" cm="1">
        <f t="array" ref="AL89">_xlfn.IFS(AG89&gt;0,((AG89/(X89))),AG89=0,0)</f>
        <v>0</v>
      </c>
      <c r="AM89" s="14" t="e">
        <f t="shared" si="26"/>
        <v>#DIV/0!</v>
      </c>
      <c r="BI89" t="str" cm="1">
        <f t="array" ref="BI89">_xlfn.IFS(K89&lt;List!$K$3,"old",K89&gt;=List!$K$3,"new")</f>
        <v>old</v>
      </c>
      <c r="BJ89">
        <f>_xlfn.IFNA(VLOOKUP(O89,List!$A$2:$B$18,2,FALSE),0)</f>
        <v>0</v>
      </c>
      <c r="BK89">
        <f>_xlfn.IFNA(VLOOKUP(Q89,List!$A$2:$B$18,2,FALSE),0)</f>
        <v>0</v>
      </c>
      <c r="BL89">
        <f>_xlfn.IFNA(VLOOKUP(U89,List!$A$2:$B$18,2,FALSE),0)</f>
        <v>0</v>
      </c>
      <c r="BM89">
        <f>_xlfn.IFNA(VLOOKUP(W89,List!$A$2:$B$18,2,FALSE),0)</f>
        <v>0</v>
      </c>
      <c r="BN89">
        <f>_xlfn.IFNA(VLOOKUP(AA89,List!$A$2:$B$18,2,FALSE),0)</f>
        <v>0</v>
      </c>
      <c r="BO89">
        <f>COUNTIFS(AW89:AY89,"yes")+COUNTIFS(AW89:AY89,"Not Needed - Recertification")+(COUNTIFS(BY89,"yes"))+Tabulation[[#This Row],[Leak Tight Exempt]]</f>
        <v>0</v>
      </c>
      <c r="BP89" t="str">
        <f>IF(OR(AND(L89=List!$U$2,BO89=3),AND(L89=List!$U$3,BO89=3)),"Yes","Ineligible or Missing Data")</f>
        <v>Ineligible or Missing Data</v>
      </c>
      <c r="BQ89">
        <f t="shared" si="27"/>
        <v>1</v>
      </c>
      <c r="BR89">
        <f>_xlfn.IFNA(VLOOKUP(BA89,List!$H$2:$I$10,2,FALSE),0)</f>
        <v>0</v>
      </c>
      <c r="BS89">
        <f t="shared" si="28"/>
        <v>0</v>
      </c>
      <c r="BT89">
        <f t="shared" si="29"/>
        <v>1</v>
      </c>
      <c r="BU89">
        <f t="shared" si="30"/>
        <v>0</v>
      </c>
      <c r="BV89">
        <f>_xlfn.IFNA(VLOOKUP(AZ89,List!$R$2:$S$6,2,FALSE),0)</f>
        <v>0</v>
      </c>
      <c r="BW89" t="b">
        <f t="shared" si="23"/>
        <v>0</v>
      </c>
      <c r="BX89">
        <f t="shared" si="31"/>
        <v>0</v>
      </c>
      <c r="BY89" t="b">
        <f t="shared" si="32"/>
        <v>0</v>
      </c>
      <c r="BZ89">
        <f t="shared" si="33"/>
        <v>1</v>
      </c>
      <c r="CA89" t="e" cm="1">
        <f t="array" ref="CA89">_xlfn.IFS(AH89&lt;List!$N$4,"Platinum",AH89&lt;List!$N$3,"Gold",AH89&lt;List!$N$2,"Silver",AH89&gt;List!$N$2,"Exceeds")</f>
        <v>#DIV/0!</v>
      </c>
      <c r="CB89" t="e" cm="1">
        <f t="array" ref="CB89">_xlfn.IFS(AM89&lt;List!$M$4,"Platinum",AM89&lt;List!$M$3,"Gold",AM89&lt;List!$M$2,"Silver",AM89&gt;List!$M$2,"Exceeds")</f>
        <v>#DIV/0!</v>
      </c>
      <c r="CC89" t="e" cm="1">
        <f t="array" ref="CC89">_xlfn.IFS(CB89="exceeds","Exceeds",CA89="exceeds","Exceeds",CB89="silver","Silver",CA89="silver","Silver",CB89="Gold","Gold",CA89="Gold","Gold",CB89="platinum","Platinum",CA89="platinum","Platinum")</f>
        <v>#DIV/0!</v>
      </c>
      <c r="CD89" t="e">
        <f>IF(AND(AND(BZ89&gt;=2),AND(AH89&lt;=List!$N$4),AND(AM89&lt;=List!$M$4)),"Certified","Exceeds")</f>
        <v>#DIV/0!</v>
      </c>
      <c r="CE89" t="e" cm="1">
        <f t="array" ref="CE89">_xlfn.IFS(BI89=List!$O$2,'SAMPLE-Entry-Sheet'!CC89,BI89=List!$O$3,'SAMPLE-Entry-Sheet'!CD89)</f>
        <v>#DIV/0!</v>
      </c>
    </row>
    <row r="90" spans="1:83" ht="30" customHeight="1">
      <c r="A90" t="str">
        <f t="shared" si="24"/>
        <v>Ineligible or missing inputs</v>
      </c>
      <c r="H90" s="15"/>
      <c r="I90" s="16"/>
      <c r="J90" s="16"/>
      <c r="K90" s="16"/>
      <c r="L90" s="16"/>
      <c r="P90" s="17"/>
      <c r="R90" s="17"/>
      <c r="U90" s="17"/>
      <c r="W90" s="17"/>
      <c r="AC90" s="17">
        <f>'SAMPLE-Load-Tally'!C90</f>
        <v>0</v>
      </c>
      <c r="AD90" s="17"/>
      <c r="AE90" s="17"/>
      <c r="AF90" s="17"/>
      <c r="AG90" s="17"/>
      <c r="AH90" s="12" t="e">
        <f t="shared" si="25"/>
        <v>#DIV/0!</v>
      </c>
      <c r="AI90" s="13" cm="1">
        <f t="array" ref="AI90">_xlfn.IFS(AD90&gt;0,((AD90/(P90))),AD90=0,0)</f>
        <v>0</v>
      </c>
      <c r="AJ90" s="13" cm="1">
        <f t="array" ref="AJ90">_xlfn.IFS(AE90&gt;0,((AE90/(R90))),AE90=0,0)</f>
        <v>0</v>
      </c>
      <c r="AK90" s="13" cm="1">
        <f t="array" ref="AK90">_xlfn.IFS(AF90&gt;0,((AF90/(V90))),AF90=0,0)</f>
        <v>0</v>
      </c>
      <c r="AL90" s="13" cm="1">
        <f t="array" ref="AL90">_xlfn.IFS(AG90&gt;0,((AG90/(X90))),AG90=0,0)</f>
        <v>0</v>
      </c>
      <c r="AM90" s="14" t="e">
        <f t="shared" si="26"/>
        <v>#DIV/0!</v>
      </c>
      <c r="BI90" t="str" cm="1">
        <f t="array" ref="BI90">_xlfn.IFS(K90&lt;List!$K$3,"old",K90&gt;=List!$K$3,"new")</f>
        <v>old</v>
      </c>
      <c r="BJ90">
        <f>_xlfn.IFNA(VLOOKUP(O90,List!$A$2:$B$18,2,FALSE),0)</f>
        <v>0</v>
      </c>
      <c r="BK90">
        <f>_xlfn.IFNA(VLOOKUP(Q90,List!$A$2:$B$18,2,FALSE),0)</f>
        <v>0</v>
      </c>
      <c r="BL90">
        <f>_xlfn.IFNA(VLOOKUP(U90,List!$A$2:$B$18,2,FALSE),0)</f>
        <v>0</v>
      </c>
      <c r="BM90">
        <f>_xlfn.IFNA(VLOOKUP(W90,List!$A$2:$B$18,2,FALSE),0)</f>
        <v>0</v>
      </c>
      <c r="BN90">
        <f>_xlfn.IFNA(VLOOKUP(AA90,List!$A$2:$B$18,2,FALSE),0)</f>
        <v>0</v>
      </c>
      <c r="BO90">
        <f>COUNTIFS(AW90:AY90,"yes")+COUNTIFS(AW90:AY90,"Not Needed - Recertification")+(COUNTIFS(BY90,"yes"))+Tabulation[[#This Row],[Leak Tight Exempt]]</f>
        <v>0</v>
      </c>
      <c r="BP90" t="str">
        <f>IF(OR(AND(L90=List!$U$2,BO90=3),AND(L90=List!$U$3,BO90=3)),"Yes","Ineligible or Missing Data")</f>
        <v>Ineligible or Missing Data</v>
      </c>
      <c r="BQ90">
        <f t="shared" si="27"/>
        <v>1</v>
      </c>
      <c r="BR90">
        <f>_xlfn.IFNA(VLOOKUP(BA90,List!$H$2:$I$10,2,FALSE),0)</f>
        <v>0</v>
      </c>
      <c r="BS90">
        <f t="shared" si="28"/>
        <v>0</v>
      </c>
      <c r="BT90">
        <f t="shared" si="29"/>
        <v>1</v>
      </c>
      <c r="BU90">
        <f t="shared" si="30"/>
        <v>0</v>
      </c>
      <c r="BV90">
        <f>_xlfn.IFNA(VLOOKUP(AZ90,List!$R$2:$S$6,2,FALSE),0)</f>
        <v>0</v>
      </c>
      <c r="BW90" t="b">
        <f t="shared" si="23"/>
        <v>0</v>
      </c>
      <c r="BX90">
        <f t="shared" si="31"/>
        <v>0</v>
      </c>
      <c r="BY90" t="b">
        <f t="shared" si="32"/>
        <v>0</v>
      </c>
      <c r="BZ90">
        <f t="shared" si="33"/>
        <v>1</v>
      </c>
      <c r="CA90" t="e" cm="1">
        <f t="array" ref="CA90">_xlfn.IFS(AH90&lt;List!$N$4,"Platinum",AH90&lt;List!$N$3,"Gold",AH90&lt;List!$N$2,"Silver",AH90&gt;List!$N$2,"Exceeds")</f>
        <v>#DIV/0!</v>
      </c>
      <c r="CB90" t="e" cm="1">
        <f t="array" ref="CB90">_xlfn.IFS(AM90&lt;List!$M$4,"Platinum",AM90&lt;List!$M$3,"Gold",AM90&lt;List!$M$2,"Silver",AM90&gt;List!$M$2,"Exceeds")</f>
        <v>#DIV/0!</v>
      </c>
      <c r="CC90" t="e" cm="1">
        <f t="array" ref="CC90">_xlfn.IFS(CB90="exceeds","Exceeds",CA90="exceeds","Exceeds",CB90="silver","Silver",CA90="silver","Silver",CB90="Gold","Gold",CA90="Gold","Gold",CB90="platinum","Platinum",CA90="platinum","Platinum")</f>
        <v>#DIV/0!</v>
      </c>
      <c r="CD90" t="e">
        <f>IF(AND(AND(BZ90&gt;=2),AND(AH90&lt;=List!$N$4),AND(AM90&lt;=List!$M$4)),"Certified","Exceeds")</f>
        <v>#DIV/0!</v>
      </c>
      <c r="CE90" t="e" cm="1">
        <f t="array" ref="CE90">_xlfn.IFS(BI90=List!$O$2,'SAMPLE-Entry-Sheet'!CC90,BI90=List!$O$3,'SAMPLE-Entry-Sheet'!CD90)</f>
        <v>#DIV/0!</v>
      </c>
    </row>
    <row r="91" spans="1:83" ht="30" customHeight="1">
      <c r="A91" t="str">
        <f t="shared" si="24"/>
        <v>Ineligible or missing inputs</v>
      </c>
      <c r="H91" s="15"/>
      <c r="I91" s="16"/>
      <c r="J91" s="16"/>
      <c r="K91" s="16"/>
      <c r="L91" s="16"/>
      <c r="P91" s="17"/>
      <c r="R91" s="17"/>
      <c r="U91" s="17"/>
      <c r="W91" s="17"/>
      <c r="AC91" s="17">
        <f>'SAMPLE-Load-Tally'!C91</f>
        <v>0</v>
      </c>
      <c r="AD91" s="17"/>
      <c r="AE91" s="17"/>
      <c r="AF91" s="17"/>
      <c r="AG91" s="17"/>
      <c r="AH91" s="12" t="e">
        <f t="shared" si="25"/>
        <v>#DIV/0!</v>
      </c>
      <c r="AI91" s="13" cm="1">
        <f t="array" ref="AI91">_xlfn.IFS(AD91&gt;0,((AD91/(P91))),AD91=0,0)</f>
        <v>0</v>
      </c>
      <c r="AJ91" s="13" cm="1">
        <f t="array" ref="AJ91">_xlfn.IFS(AE91&gt;0,((AE91/(R91))),AE91=0,0)</f>
        <v>0</v>
      </c>
      <c r="AK91" s="13" cm="1">
        <f t="array" ref="AK91">_xlfn.IFS(AF91&gt;0,((AF91/(V91))),AF91=0,0)</f>
        <v>0</v>
      </c>
      <c r="AL91" s="13" cm="1">
        <f t="array" ref="AL91">_xlfn.IFS(AG91&gt;0,((AG91/(X91))),AG91=0,0)</f>
        <v>0</v>
      </c>
      <c r="AM91" s="14" t="e">
        <f t="shared" si="26"/>
        <v>#DIV/0!</v>
      </c>
      <c r="BI91" t="str" cm="1">
        <f t="array" ref="BI91">_xlfn.IFS(K91&lt;List!$K$3,"old",K91&gt;=List!$K$3,"new")</f>
        <v>old</v>
      </c>
      <c r="BJ91">
        <f>_xlfn.IFNA(VLOOKUP(O91,List!$A$2:$B$18,2,FALSE),0)</f>
        <v>0</v>
      </c>
      <c r="BK91">
        <f>_xlfn.IFNA(VLOOKUP(Q91,List!$A$2:$B$18,2,FALSE),0)</f>
        <v>0</v>
      </c>
      <c r="BL91">
        <f>_xlfn.IFNA(VLOOKUP(U91,List!$A$2:$B$18,2,FALSE),0)</f>
        <v>0</v>
      </c>
      <c r="BM91">
        <f>_xlfn.IFNA(VLOOKUP(W91,List!$A$2:$B$18,2,FALSE),0)</f>
        <v>0</v>
      </c>
      <c r="BN91">
        <f>_xlfn.IFNA(VLOOKUP(AA91,List!$A$2:$B$18,2,FALSE),0)</f>
        <v>0</v>
      </c>
      <c r="BO91">
        <f>COUNTIFS(AW91:AY91,"yes")+COUNTIFS(AW91:AY91,"Not Needed - Recertification")+(COUNTIFS(BY91,"yes"))+Tabulation[[#This Row],[Leak Tight Exempt]]</f>
        <v>0</v>
      </c>
      <c r="BP91" t="str">
        <f>IF(OR(AND(L91=List!$U$2,BO91=3),AND(L91=List!$U$3,BO91=3)),"Yes","Ineligible or Missing Data")</f>
        <v>Ineligible or Missing Data</v>
      </c>
      <c r="BQ91">
        <f t="shared" si="27"/>
        <v>1</v>
      </c>
      <c r="BR91">
        <f>_xlfn.IFNA(VLOOKUP(BA91,List!$H$2:$I$10,2,FALSE),0)</f>
        <v>0</v>
      </c>
      <c r="BS91">
        <f t="shared" si="28"/>
        <v>0</v>
      </c>
      <c r="BT91">
        <f t="shared" si="29"/>
        <v>1</v>
      </c>
      <c r="BU91">
        <f t="shared" si="30"/>
        <v>0</v>
      </c>
      <c r="BV91">
        <f>_xlfn.IFNA(VLOOKUP(AZ91,List!$R$2:$S$6,2,FALSE),0)</f>
        <v>0</v>
      </c>
      <c r="BW91" t="b">
        <f t="shared" si="23"/>
        <v>0</v>
      </c>
      <c r="BX91">
        <f t="shared" si="31"/>
        <v>0</v>
      </c>
      <c r="BY91" t="b">
        <f t="shared" si="32"/>
        <v>0</v>
      </c>
      <c r="BZ91">
        <f t="shared" si="33"/>
        <v>1</v>
      </c>
      <c r="CA91" t="e" cm="1">
        <f t="array" ref="CA91">_xlfn.IFS(AH91&lt;List!$N$4,"Platinum",AH91&lt;List!$N$3,"Gold",AH91&lt;List!$N$2,"Silver",AH91&gt;List!$N$2,"Exceeds")</f>
        <v>#DIV/0!</v>
      </c>
      <c r="CB91" t="e" cm="1">
        <f t="array" ref="CB91">_xlfn.IFS(AM91&lt;List!$M$4,"Platinum",AM91&lt;List!$M$3,"Gold",AM91&lt;List!$M$2,"Silver",AM91&gt;List!$M$2,"Exceeds")</f>
        <v>#DIV/0!</v>
      </c>
      <c r="CC91" t="e" cm="1">
        <f t="array" ref="CC91">_xlfn.IFS(CB91="exceeds","Exceeds",CA91="exceeds","Exceeds",CB91="silver","Silver",CA91="silver","Silver",CB91="Gold","Gold",CA91="Gold","Gold",CB91="platinum","Platinum",CA91="platinum","Platinum")</f>
        <v>#DIV/0!</v>
      </c>
      <c r="CD91" t="e">
        <f>IF(AND(AND(BZ91&gt;=2),AND(AH91&lt;=List!$N$4),AND(AM91&lt;=List!$M$4)),"Certified","Exceeds")</f>
        <v>#DIV/0!</v>
      </c>
      <c r="CE91" t="e" cm="1">
        <f t="array" ref="CE91">_xlfn.IFS(BI91=List!$O$2,'SAMPLE-Entry-Sheet'!CC91,BI91=List!$O$3,'SAMPLE-Entry-Sheet'!CD91)</f>
        <v>#DIV/0!</v>
      </c>
    </row>
    <row r="92" spans="1:83" ht="30" customHeight="1">
      <c r="A92" t="str">
        <f t="shared" si="24"/>
        <v>Ineligible or missing inputs</v>
      </c>
      <c r="H92" s="15"/>
      <c r="I92" s="16"/>
      <c r="J92" s="16"/>
      <c r="K92" s="16"/>
      <c r="L92" s="16"/>
      <c r="P92" s="17"/>
      <c r="R92" s="17"/>
      <c r="U92" s="17"/>
      <c r="W92" s="17"/>
      <c r="AC92" s="17">
        <f>'SAMPLE-Load-Tally'!C92</f>
        <v>0</v>
      </c>
      <c r="AD92" s="17"/>
      <c r="AE92" s="17"/>
      <c r="AF92" s="17"/>
      <c r="AG92" s="17"/>
      <c r="AH92" s="12" t="e">
        <f t="shared" si="25"/>
        <v>#DIV/0!</v>
      </c>
      <c r="AI92" s="13" cm="1">
        <f t="array" ref="AI92">_xlfn.IFS(AD92&gt;0,((AD92/(P92))),AD92=0,0)</f>
        <v>0</v>
      </c>
      <c r="AJ92" s="13" cm="1">
        <f t="array" ref="AJ92">_xlfn.IFS(AE92&gt;0,((AE92/(R92))),AE92=0,0)</f>
        <v>0</v>
      </c>
      <c r="AK92" s="13" cm="1">
        <f t="array" ref="AK92">_xlfn.IFS(AF92&gt;0,((AF92/(V92))),AF92=0,0)</f>
        <v>0</v>
      </c>
      <c r="AL92" s="13" cm="1">
        <f t="array" ref="AL92">_xlfn.IFS(AG92&gt;0,((AG92/(X92))),AG92=0,0)</f>
        <v>0</v>
      </c>
      <c r="AM92" s="14" t="e">
        <f t="shared" si="26"/>
        <v>#DIV/0!</v>
      </c>
      <c r="BI92" t="str" cm="1">
        <f t="array" ref="BI92">_xlfn.IFS(K92&lt;List!$K$3,"old",K92&gt;=List!$K$3,"new")</f>
        <v>old</v>
      </c>
      <c r="BJ92">
        <f>_xlfn.IFNA(VLOOKUP(O92,List!$A$2:$B$18,2,FALSE),0)</f>
        <v>0</v>
      </c>
      <c r="BK92">
        <f>_xlfn.IFNA(VLOOKUP(Q92,List!$A$2:$B$18,2,FALSE),0)</f>
        <v>0</v>
      </c>
      <c r="BL92">
        <f>_xlfn.IFNA(VLOOKUP(U92,List!$A$2:$B$18,2,FALSE),0)</f>
        <v>0</v>
      </c>
      <c r="BM92">
        <f>_xlfn.IFNA(VLOOKUP(W92,List!$A$2:$B$18,2,FALSE),0)</f>
        <v>0</v>
      </c>
      <c r="BN92">
        <f>_xlfn.IFNA(VLOOKUP(AA92,List!$A$2:$B$18,2,FALSE),0)</f>
        <v>0</v>
      </c>
      <c r="BO92">
        <f>COUNTIFS(AW92:AY92,"yes")+COUNTIFS(AW92:AY92,"Not Needed - Recertification")+(COUNTIFS(BY92,"yes"))+Tabulation[[#This Row],[Leak Tight Exempt]]</f>
        <v>0</v>
      </c>
      <c r="BP92" t="str">
        <f>IF(OR(AND(L92=List!$U$2,BO92=3),AND(L92=List!$U$3,BO92=3)),"Yes","Ineligible or Missing Data")</f>
        <v>Ineligible or Missing Data</v>
      </c>
      <c r="BQ92">
        <f t="shared" si="27"/>
        <v>1</v>
      </c>
      <c r="BR92">
        <f>_xlfn.IFNA(VLOOKUP(BA92,List!$H$2:$I$10,2,FALSE),0)</f>
        <v>0</v>
      </c>
      <c r="BS92">
        <f t="shared" si="28"/>
        <v>0</v>
      </c>
      <c r="BT92">
        <f t="shared" si="29"/>
        <v>1</v>
      </c>
      <c r="BU92">
        <f t="shared" si="30"/>
        <v>0</v>
      </c>
      <c r="BV92">
        <f>_xlfn.IFNA(VLOOKUP(AZ92,List!$R$2:$S$6,2,FALSE),0)</f>
        <v>0</v>
      </c>
      <c r="BW92" t="b">
        <f t="shared" si="23"/>
        <v>0</v>
      </c>
      <c r="BX92">
        <f t="shared" si="31"/>
        <v>0</v>
      </c>
      <c r="BY92" t="b">
        <f t="shared" si="32"/>
        <v>0</v>
      </c>
      <c r="BZ92">
        <f t="shared" si="33"/>
        <v>1</v>
      </c>
      <c r="CA92" t="e" cm="1">
        <f t="array" ref="CA92">_xlfn.IFS(AH92&lt;List!$N$4,"Platinum",AH92&lt;List!$N$3,"Gold",AH92&lt;List!$N$2,"Silver",AH92&gt;List!$N$2,"Exceeds")</f>
        <v>#DIV/0!</v>
      </c>
      <c r="CB92" t="e" cm="1">
        <f t="array" ref="CB92">_xlfn.IFS(AM92&lt;List!$M$4,"Platinum",AM92&lt;List!$M$3,"Gold",AM92&lt;List!$M$2,"Silver",AM92&gt;List!$M$2,"Exceeds")</f>
        <v>#DIV/0!</v>
      </c>
      <c r="CC92" t="e" cm="1">
        <f t="array" ref="CC92">_xlfn.IFS(CB92="exceeds","Exceeds",CA92="exceeds","Exceeds",CB92="silver","Silver",CA92="silver","Silver",CB92="Gold","Gold",CA92="Gold","Gold",CB92="platinum","Platinum",CA92="platinum","Platinum")</f>
        <v>#DIV/0!</v>
      </c>
      <c r="CD92" t="e">
        <f>IF(AND(AND(BZ92&gt;=2),AND(AH92&lt;=List!$N$4),AND(AM92&lt;=List!$M$4)),"Certified","Exceeds")</f>
        <v>#DIV/0!</v>
      </c>
      <c r="CE92" t="e" cm="1">
        <f t="array" ref="CE92">_xlfn.IFS(BI92=List!$O$2,'SAMPLE-Entry-Sheet'!CC92,BI92=List!$O$3,'SAMPLE-Entry-Sheet'!CD92)</f>
        <v>#DIV/0!</v>
      </c>
    </row>
    <row r="93" spans="1:83" ht="30" customHeight="1">
      <c r="A93" t="str">
        <f t="shared" si="24"/>
        <v>Ineligible or missing inputs</v>
      </c>
      <c r="H93" s="15"/>
      <c r="I93" s="16"/>
      <c r="J93" s="16"/>
      <c r="K93" s="16"/>
      <c r="L93" s="16"/>
      <c r="P93" s="17"/>
      <c r="R93" s="17"/>
      <c r="U93" s="17"/>
      <c r="W93" s="17"/>
      <c r="AC93" s="17">
        <f>'SAMPLE-Load-Tally'!C93</f>
        <v>0</v>
      </c>
      <c r="AD93" s="17"/>
      <c r="AE93" s="17"/>
      <c r="AF93" s="17"/>
      <c r="AG93" s="17"/>
      <c r="AH93" s="12" t="e">
        <f t="shared" si="25"/>
        <v>#DIV/0!</v>
      </c>
      <c r="AI93" s="13" cm="1">
        <f t="array" ref="AI93">_xlfn.IFS(AD93&gt;0,((AD93/(P93))),AD93=0,0)</f>
        <v>0</v>
      </c>
      <c r="AJ93" s="13" cm="1">
        <f t="array" ref="AJ93">_xlfn.IFS(AE93&gt;0,((AE93/(R93))),AE93=0,0)</f>
        <v>0</v>
      </c>
      <c r="AK93" s="13" cm="1">
        <f t="array" ref="AK93">_xlfn.IFS(AF93&gt;0,((AF93/(V93))),AF93=0,0)</f>
        <v>0</v>
      </c>
      <c r="AL93" s="13" cm="1">
        <f t="array" ref="AL93">_xlfn.IFS(AG93&gt;0,((AG93/(X93))),AG93=0,0)</f>
        <v>0</v>
      </c>
      <c r="AM93" s="14" t="e">
        <f t="shared" si="26"/>
        <v>#DIV/0!</v>
      </c>
      <c r="BI93" t="str" cm="1">
        <f t="array" ref="BI93">_xlfn.IFS(K93&lt;List!$K$3,"old",K93&gt;=List!$K$3,"new")</f>
        <v>old</v>
      </c>
      <c r="BJ93">
        <f>_xlfn.IFNA(VLOOKUP(O93,List!$A$2:$B$18,2,FALSE),0)</f>
        <v>0</v>
      </c>
      <c r="BK93">
        <f>_xlfn.IFNA(VLOOKUP(Q93,List!$A$2:$B$18,2,FALSE),0)</f>
        <v>0</v>
      </c>
      <c r="BL93">
        <f>_xlfn.IFNA(VLOOKUP(U93,List!$A$2:$B$18,2,FALSE),0)</f>
        <v>0</v>
      </c>
      <c r="BM93">
        <f>_xlfn.IFNA(VLOOKUP(W93,List!$A$2:$B$18,2,FALSE),0)</f>
        <v>0</v>
      </c>
      <c r="BN93">
        <f>_xlfn.IFNA(VLOOKUP(AA93,List!$A$2:$B$18,2,FALSE),0)</f>
        <v>0</v>
      </c>
      <c r="BO93">
        <f>COUNTIFS(AW93:AY93,"yes")+COUNTIFS(AW93:AY93,"Not Needed - Recertification")+(COUNTIFS(BY93,"yes"))+Tabulation[[#This Row],[Leak Tight Exempt]]</f>
        <v>0</v>
      </c>
      <c r="BP93" t="str">
        <f>IF(OR(AND(L93=List!$U$2,BO93=3),AND(L93=List!$U$3,BO93=3)),"Yes","Ineligible or Missing Data")</f>
        <v>Ineligible or Missing Data</v>
      </c>
      <c r="BQ93">
        <f t="shared" si="27"/>
        <v>1</v>
      </c>
      <c r="BR93">
        <f>_xlfn.IFNA(VLOOKUP(BA93,List!$H$2:$I$10,2,FALSE),0)</f>
        <v>0</v>
      </c>
      <c r="BS93">
        <f t="shared" si="28"/>
        <v>0</v>
      </c>
      <c r="BT93">
        <f t="shared" si="29"/>
        <v>1</v>
      </c>
      <c r="BU93">
        <f t="shared" si="30"/>
        <v>0</v>
      </c>
      <c r="BV93">
        <f>_xlfn.IFNA(VLOOKUP(AZ93,List!$R$2:$S$6,2,FALSE),0)</f>
        <v>0</v>
      </c>
      <c r="BW93" t="b">
        <f t="shared" si="23"/>
        <v>0</v>
      </c>
      <c r="BX93">
        <f t="shared" si="31"/>
        <v>0</v>
      </c>
      <c r="BY93" t="b">
        <f t="shared" si="32"/>
        <v>0</v>
      </c>
      <c r="BZ93">
        <f t="shared" si="33"/>
        <v>1</v>
      </c>
      <c r="CA93" t="e" cm="1">
        <f t="array" ref="CA93">_xlfn.IFS(AH93&lt;List!$N$4,"Platinum",AH93&lt;List!$N$3,"Gold",AH93&lt;List!$N$2,"Silver",AH93&gt;List!$N$2,"Exceeds")</f>
        <v>#DIV/0!</v>
      </c>
      <c r="CB93" t="e" cm="1">
        <f t="array" ref="CB93">_xlfn.IFS(AM93&lt;List!$M$4,"Platinum",AM93&lt;List!$M$3,"Gold",AM93&lt;List!$M$2,"Silver",AM93&gt;List!$M$2,"Exceeds")</f>
        <v>#DIV/0!</v>
      </c>
      <c r="CC93" t="e" cm="1">
        <f t="array" ref="CC93">_xlfn.IFS(CB93="exceeds","Exceeds",CA93="exceeds","Exceeds",CB93="silver","Silver",CA93="silver","Silver",CB93="Gold","Gold",CA93="Gold","Gold",CB93="platinum","Platinum",CA93="platinum","Platinum")</f>
        <v>#DIV/0!</v>
      </c>
      <c r="CD93" t="e">
        <f>IF(AND(AND(BZ93&gt;=2),AND(AH93&lt;=List!$N$4),AND(AM93&lt;=List!$M$4)),"Certified","Exceeds")</f>
        <v>#DIV/0!</v>
      </c>
      <c r="CE93" t="e" cm="1">
        <f t="array" ref="CE93">_xlfn.IFS(BI93=List!$O$2,'SAMPLE-Entry-Sheet'!CC93,BI93=List!$O$3,'SAMPLE-Entry-Sheet'!CD93)</f>
        <v>#DIV/0!</v>
      </c>
    </row>
    <row r="94" spans="1:83" ht="30" customHeight="1">
      <c r="A94" t="str">
        <f t="shared" si="24"/>
        <v>Ineligible or missing inputs</v>
      </c>
      <c r="H94" s="15"/>
      <c r="I94" s="16"/>
      <c r="J94" s="16"/>
      <c r="K94" s="16"/>
      <c r="L94" s="16"/>
      <c r="P94" s="17"/>
      <c r="R94" s="17"/>
      <c r="U94" s="17"/>
      <c r="W94" s="17"/>
      <c r="AC94" s="17">
        <f>'SAMPLE-Load-Tally'!C94</f>
        <v>0</v>
      </c>
      <c r="AD94" s="17"/>
      <c r="AE94" s="17"/>
      <c r="AF94" s="17"/>
      <c r="AG94" s="17"/>
      <c r="AH94" s="12" t="e">
        <f t="shared" si="25"/>
        <v>#DIV/0!</v>
      </c>
      <c r="AI94" s="13" cm="1">
        <f t="array" ref="AI94">_xlfn.IFS(AD94&gt;0,((AD94/(P94))),AD94=0,0)</f>
        <v>0</v>
      </c>
      <c r="AJ94" s="13" cm="1">
        <f t="array" ref="AJ94">_xlfn.IFS(AE94&gt;0,((AE94/(R94))),AE94=0,0)</f>
        <v>0</v>
      </c>
      <c r="AK94" s="13" cm="1">
        <f t="array" ref="AK94">_xlfn.IFS(AF94&gt;0,((AF94/(V94))),AF94=0,0)</f>
        <v>0</v>
      </c>
      <c r="AL94" s="13" cm="1">
        <f t="array" ref="AL94">_xlfn.IFS(AG94&gt;0,((AG94/(X94))),AG94=0,0)</f>
        <v>0</v>
      </c>
      <c r="AM94" s="14" t="e">
        <f t="shared" si="26"/>
        <v>#DIV/0!</v>
      </c>
      <c r="BI94" t="str" cm="1">
        <f t="array" ref="BI94">_xlfn.IFS(K94&lt;List!$K$3,"old",K94&gt;=List!$K$3,"new")</f>
        <v>old</v>
      </c>
      <c r="BJ94">
        <f>_xlfn.IFNA(VLOOKUP(O94,List!$A$2:$B$18,2,FALSE),0)</f>
        <v>0</v>
      </c>
      <c r="BK94">
        <f>_xlfn.IFNA(VLOOKUP(Q94,List!$A$2:$B$18,2,FALSE),0)</f>
        <v>0</v>
      </c>
      <c r="BL94">
        <f>_xlfn.IFNA(VLOOKUP(U94,List!$A$2:$B$18,2,FALSE),0)</f>
        <v>0</v>
      </c>
      <c r="BM94">
        <f>_xlfn.IFNA(VLOOKUP(W94,List!$A$2:$B$18,2,FALSE),0)</f>
        <v>0</v>
      </c>
      <c r="BN94">
        <f>_xlfn.IFNA(VLOOKUP(AA94,List!$A$2:$B$18,2,FALSE),0)</f>
        <v>0</v>
      </c>
      <c r="BO94">
        <f>COUNTIFS(AW94:AY94,"yes")+COUNTIFS(AW94:AY94,"Not Needed - Recertification")+(COUNTIFS(BY94,"yes"))+Tabulation[[#This Row],[Leak Tight Exempt]]</f>
        <v>0</v>
      </c>
      <c r="BP94" t="str">
        <f>IF(OR(AND(L94=List!$U$2,BO94=3),AND(L94=List!$U$3,BO94=3)),"Yes","Ineligible or Missing Data")</f>
        <v>Ineligible or Missing Data</v>
      </c>
      <c r="BQ94">
        <f t="shared" si="27"/>
        <v>1</v>
      </c>
      <c r="BR94">
        <f>_xlfn.IFNA(VLOOKUP(BA94,List!$H$2:$I$10,2,FALSE),0)</f>
        <v>0</v>
      </c>
      <c r="BS94">
        <f t="shared" si="28"/>
        <v>0</v>
      </c>
      <c r="BT94">
        <f t="shared" si="29"/>
        <v>1</v>
      </c>
      <c r="BU94">
        <f t="shared" si="30"/>
        <v>0</v>
      </c>
      <c r="BV94">
        <f>_xlfn.IFNA(VLOOKUP(AZ94,List!$R$2:$S$6,2,FALSE),0)</f>
        <v>0</v>
      </c>
      <c r="BW94" t="b">
        <f t="shared" si="23"/>
        <v>0</v>
      </c>
      <c r="BX94">
        <f t="shared" si="31"/>
        <v>0</v>
      </c>
      <c r="BY94" t="b">
        <f t="shared" si="32"/>
        <v>0</v>
      </c>
      <c r="BZ94">
        <f t="shared" si="33"/>
        <v>1</v>
      </c>
      <c r="CA94" t="e" cm="1">
        <f t="array" ref="CA94">_xlfn.IFS(AH94&lt;List!$N$4,"Platinum",AH94&lt;List!$N$3,"Gold",AH94&lt;List!$N$2,"Silver",AH94&gt;List!$N$2,"Exceeds")</f>
        <v>#DIV/0!</v>
      </c>
      <c r="CB94" t="e" cm="1">
        <f t="array" ref="CB94">_xlfn.IFS(AM94&lt;List!$M$4,"Platinum",AM94&lt;List!$M$3,"Gold",AM94&lt;List!$M$2,"Silver",AM94&gt;List!$M$2,"Exceeds")</f>
        <v>#DIV/0!</v>
      </c>
      <c r="CC94" t="e" cm="1">
        <f t="array" ref="CC94">_xlfn.IFS(CB94="exceeds","Exceeds",CA94="exceeds","Exceeds",CB94="silver","Silver",CA94="silver","Silver",CB94="Gold","Gold",CA94="Gold","Gold",CB94="platinum","Platinum",CA94="platinum","Platinum")</f>
        <v>#DIV/0!</v>
      </c>
      <c r="CD94" t="e">
        <f>IF(AND(AND(BZ94&gt;=2),AND(AH94&lt;=List!$N$4),AND(AM94&lt;=List!$M$4)),"Certified","Exceeds")</f>
        <v>#DIV/0!</v>
      </c>
      <c r="CE94" t="e" cm="1">
        <f t="array" ref="CE94">_xlfn.IFS(BI94=List!$O$2,'SAMPLE-Entry-Sheet'!CC94,BI94=List!$O$3,'SAMPLE-Entry-Sheet'!CD94)</f>
        <v>#DIV/0!</v>
      </c>
    </row>
    <row r="95" spans="1:83" ht="30" customHeight="1">
      <c r="A95" t="str">
        <f t="shared" si="24"/>
        <v>Ineligible or missing inputs</v>
      </c>
      <c r="H95" s="15"/>
      <c r="I95" s="16"/>
      <c r="J95" s="16"/>
      <c r="K95" s="16"/>
      <c r="L95" s="16"/>
      <c r="P95" s="17"/>
      <c r="R95" s="17"/>
      <c r="U95" s="17"/>
      <c r="W95" s="17"/>
      <c r="AC95" s="17">
        <f>'SAMPLE-Load-Tally'!C95</f>
        <v>0</v>
      </c>
      <c r="AD95" s="17"/>
      <c r="AE95" s="17"/>
      <c r="AF95" s="17"/>
      <c r="AG95" s="17"/>
      <c r="AH95" s="12" t="e">
        <f t="shared" si="25"/>
        <v>#DIV/0!</v>
      </c>
      <c r="AI95" s="13" cm="1">
        <f t="array" ref="AI95">_xlfn.IFS(AD95&gt;0,((AD95/(P95))),AD95=0,0)</f>
        <v>0</v>
      </c>
      <c r="AJ95" s="13" cm="1">
        <f t="array" ref="AJ95">_xlfn.IFS(AE95&gt;0,((AE95/(R95))),AE95=0,0)</f>
        <v>0</v>
      </c>
      <c r="AK95" s="13" cm="1">
        <f t="array" ref="AK95">_xlfn.IFS(AF95&gt;0,((AF95/(V95))),AF95=0,0)</f>
        <v>0</v>
      </c>
      <c r="AL95" s="13" cm="1">
        <f t="array" ref="AL95">_xlfn.IFS(AG95&gt;0,((AG95/(X95))),AG95=0,0)</f>
        <v>0</v>
      </c>
      <c r="AM95" s="14" t="e">
        <f t="shared" si="26"/>
        <v>#DIV/0!</v>
      </c>
      <c r="BI95" t="str" cm="1">
        <f t="array" ref="BI95">_xlfn.IFS(K95&lt;List!$K$3,"old",K95&gt;=List!$K$3,"new")</f>
        <v>old</v>
      </c>
      <c r="BJ95">
        <f>_xlfn.IFNA(VLOOKUP(O95,List!$A$2:$B$18,2,FALSE),0)</f>
        <v>0</v>
      </c>
      <c r="BK95">
        <f>_xlfn.IFNA(VLOOKUP(Q95,List!$A$2:$B$18,2,FALSE),0)</f>
        <v>0</v>
      </c>
      <c r="BL95">
        <f>_xlfn.IFNA(VLOOKUP(U95,List!$A$2:$B$18,2,FALSE),0)</f>
        <v>0</v>
      </c>
      <c r="BM95">
        <f>_xlfn.IFNA(VLOOKUP(W95,List!$A$2:$B$18,2,FALSE),0)</f>
        <v>0</v>
      </c>
      <c r="BN95">
        <f>_xlfn.IFNA(VLOOKUP(AA95,List!$A$2:$B$18,2,FALSE),0)</f>
        <v>0</v>
      </c>
      <c r="BO95">
        <f>COUNTIFS(AW95:AY95,"yes")+COUNTIFS(AW95:AY95,"Not Needed - Recertification")+(COUNTIFS(BY95,"yes"))+Tabulation[[#This Row],[Leak Tight Exempt]]</f>
        <v>0</v>
      </c>
      <c r="BP95" t="str">
        <f>IF(OR(AND(L95=List!$U$2,BO95=3),AND(L95=List!$U$3,BO95=3)),"Yes","Ineligible or Missing Data")</f>
        <v>Ineligible or Missing Data</v>
      </c>
      <c r="BQ95">
        <f t="shared" si="27"/>
        <v>1</v>
      </c>
      <c r="BR95">
        <f>_xlfn.IFNA(VLOOKUP(BA95,List!$H$2:$I$10,2,FALSE),0)</f>
        <v>0</v>
      </c>
      <c r="BS95">
        <f t="shared" si="28"/>
        <v>0</v>
      </c>
      <c r="BT95">
        <f t="shared" si="29"/>
        <v>1</v>
      </c>
      <c r="BU95">
        <f t="shared" si="30"/>
        <v>0</v>
      </c>
      <c r="BV95">
        <f>_xlfn.IFNA(VLOOKUP(AZ95,List!$R$2:$S$6,2,FALSE),0)</f>
        <v>0</v>
      </c>
      <c r="BW95" t="b">
        <f t="shared" si="23"/>
        <v>0</v>
      </c>
      <c r="BX95">
        <f t="shared" si="31"/>
        <v>0</v>
      </c>
      <c r="BY95" t="b">
        <f t="shared" si="32"/>
        <v>0</v>
      </c>
      <c r="BZ95">
        <f t="shared" si="33"/>
        <v>1</v>
      </c>
      <c r="CA95" t="e" cm="1">
        <f t="array" ref="CA95">_xlfn.IFS(AH95&lt;List!$N$4,"Platinum",AH95&lt;List!$N$3,"Gold",AH95&lt;List!$N$2,"Silver",AH95&gt;List!$N$2,"Exceeds")</f>
        <v>#DIV/0!</v>
      </c>
      <c r="CB95" t="e" cm="1">
        <f t="array" ref="CB95">_xlfn.IFS(AM95&lt;List!$M$4,"Platinum",AM95&lt;List!$M$3,"Gold",AM95&lt;List!$M$2,"Silver",AM95&gt;List!$M$2,"Exceeds")</f>
        <v>#DIV/0!</v>
      </c>
      <c r="CC95" t="e" cm="1">
        <f t="array" ref="CC95">_xlfn.IFS(CB95="exceeds","Exceeds",CA95="exceeds","Exceeds",CB95="silver","Silver",CA95="silver","Silver",CB95="Gold","Gold",CA95="Gold","Gold",CB95="platinum","Platinum",CA95="platinum","Platinum")</f>
        <v>#DIV/0!</v>
      </c>
      <c r="CD95" t="e">
        <f>IF(AND(AND(BZ95&gt;=2),AND(AH95&lt;=List!$N$4),AND(AM95&lt;=List!$M$4)),"Certified","Exceeds")</f>
        <v>#DIV/0!</v>
      </c>
      <c r="CE95" t="e" cm="1">
        <f t="array" ref="CE95">_xlfn.IFS(BI95=List!$O$2,'SAMPLE-Entry-Sheet'!CC95,BI95=List!$O$3,'SAMPLE-Entry-Sheet'!CD95)</f>
        <v>#DIV/0!</v>
      </c>
    </row>
    <row r="96" spans="1:83" ht="30" customHeight="1">
      <c r="A96" t="str">
        <f t="shared" si="24"/>
        <v>Ineligible or missing inputs</v>
      </c>
      <c r="H96" s="15"/>
      <c r="I96" s="16"/>
      <c r="J96" s="16"/>
      <c r="K96" s="16"/>
      <c r="L96" s="16"/>
      <c r="P96" s="17"/>
      <c r="R96" s="17"/>
      <c r="U96" s="17"/>
      <c r="W96" s="17"/>
      <c r="AC96" s="17">
        <f>'SAMPLE-Load-Tally'!C96</f>
        <v>0</v>
      </c>
      <c r="AD96" s="17"/>
      <c r="AE96" s="17"/>
      <c r="AF96" s="17"/>
      <c r="AG96" s="17"/>
      <c r="AH96" s="12" t="e">
        <f t="shared" si="25"/>
        <v>#DIV/0!</v>
      </c>
      <c r="AI96" s="13" cm="1">
        <f t="array" ref="AI96">_xlfn.IFS(AD96&gt;0,((AD96/(P96))),AD96=0,0)</f>
        <v>0</v>
      </c>
      <c r="AJ96" s="13" cm="1">
        <f t="array" ref="AJ96">_xlfn.IFS(AE96&gt;0,((AE96/(R96))),AE96=0,0)</f>
        <v>0</v>
      </c>
      <c r="AK96" s="13" cm="1">
        <f t="array" ref="AK96">_xlfn.IFS(AF96&gt;0,((AF96/(V96))),AF96=0,0)</f>
        <v>0</v>
      </c>
      <c r="AL96" s="13" cm="1">
        <f t="array" ref="AL96">_xlfn.IFS(AG96&gt;0,((AG96/(X96))),AG96=0,0)</f>
        <v>0</v>
      </c>
      <c r="AM96" s="14" t="e">
        <f t="shared" si="26"/>
        <v>#DIV/0!</v>
      </c>
      <c r="BI96" t="str" cm="1">
        <f t="array" ref="BI96">_xlfn.IFS(K96&lt;List!$K$3,"old",K96&gt;=List!$K$3,"new")</f>
        <v>old</v>
      </c>
      <c r="BJ96">
        <f>_xlfn.IFNA(VLOOKUP(O96,List!$A$2:$B$18,2,FALSE),0)</f>
        <v>0</v>
      </c>
      <c r="BK96">
        <f>_xlfn.IFNA(VLOOKUP(Q96,List!$A$2:$B$18,2,FALSE),0)</f>
        <v>0</v>
      </c>
      <c r="BL96">
        <f>_xlfn.IFNA(VLOOKUP(U96,List!$A$2:$B$18,2,FALSE),0)</f>
        <v>0</v>
      </c>
      <c r="BM96">
        <f>_xlfn.IFNA(VLOOKUP(W96,List!$A$2:$B$18,2,FALSE),0)</f>
        <v>0</v>
      </c>
      <c r="BN96">
        <f>_xlfn.IFNA(VLOOKUP(AA96,List!$A$2:$B$18,2,FALSE),0)</f>
        <v>0</v>
      </c>
      <c r="BO96">
        <f>COUNTIFS(AW96:AY96,"yes")+COUNTIFS(AW96:AY96,"Not Needed - Recertification")+(COUNTIFS(BY96,"yes"))+Tabulation[[#This Row],[Leak Tight Exempt]]</f>
        <v>0</v>
      </c>
      <c r="BP96" t="str">
        <f>IF(OR(AND(L96=List!$U$2,BO96=3),AND(L96=List!$U$3,BO96=3)),"Yes","Ineligible or Missing Data")</f>
        <v>Ineligible or Missing Data</v>
      </c>
      <c r="BQ96">
        <f t="shared" si="27"/>
        <v>1</v>
      </c>
      <c r="BR96">
        <f>_xlfn.IFNA(VLOOKUP(BA96,List!$H$2:$I$10,2,FALSE),0)</f>
        <v>0</v>
      </c>
      <c r="BS96">
        <f t="shared" si="28"/>
        <v>0</v>
      </c>
      <c r="BT96">
        <f t="shared" si="29"/>
        <v>1</v>
      </c>
      <c r="BU96">
        <f t="shared" si="30"/>
        <v>0</v>
      </c>
      <c r="BV96">
        <f>_xlfn.IFNA(VLOOKUP(AZ96,List!$R$2:$S$6,2,FALSE),0)</f>
        <v>0</v>
      </c>
      <c r="BW96" t="b">
        <f t="shared" si="23"/>
        <v>0</v>
      </c>
      <c r="BX96">
        <f t="shared" si="31"/>
        <v>0</v>
      </c>
      <c r="BY96" t="b">
        <f t="shared" si="32"/>
        <v>0</v>
      </c>
      <c r="BZ96">
        <f t="shared" si="33"/>
        <v>1</v>
      </c>
      <c r="CA96" t="e" cm="1">
        <f t="array" ref="CA96">_xlfn.IFS(AH96&lt;List!$N$4,"Platinum",AH96&lt;List!$N$3,"Gold",AH96&lt;List!$N$2,"Silver",AH96&gt;List!$N$2,"Exceeds")</f>
        <v>#DIV/0!</v>
      </c>
      <c r="CB96" t="e" cm="1">
        <f t="array" ref="CB96">_xlfn.IFS(AM96&lt;List!$M$4,"Platinum",AM96&lt;List!$M$3,"Gold",AM96&lt;List!$M$2,"Silver",AM96&gt;List!$M$2,"Exceeds")</f>
        <v>#DIV/0!</v>
      </c>
      <c r="CC96" t="e" cm="1">
        <f t="array" ref="CC96">_xlfn.IFS(CB96="exceeds","Exceeds",CA96="exceeds","Exceeds",CB96="silver","Silver",CA96="silver","Silver",CB96="Gold","Gold",CA96="Gold","Gold",CB96="platinum","Platinum",CA96="platinum","Platinum")</f>
        <v>#DIV/0!</v>
      </c>
      <c r="CD96" t="e">
        <f>IF(AND(AND(BZ96&gt;=2),AND(AH96&lt;=List!$N$4),AND(AM96&lt;=List!$M$4)),"Certified","Exceeds")</f>
        <v>#DIV/0!</v>
      </c>
      <c r="CE96" t="e" cm="1">
        <f t="array" ref="CE96">_xlfn.IFS(BI96=List!$O$2,'SAMPLE-Entry-Sheet'!CC96,BI96=List!$O$3,'SAMPLE-Entry-Sheet'!CD96)</f>
        <v>#DIV/0!</v>
      </c>
    </row>
    <row r="97" spans="1:83" ht="30" customHeight="1">
      <c r="A97" t="str">
        <f t="shared" si="24"/>
        <v>Ineligible or missing inputs</v>
      </c>
      <c r="H97" s="15"/>
      <c r="I97" s="16"/>
      <c r="J97" s="16"/>
      <c r="K97" s="16"/>
      <c r="L97" s="16"/>
      <c r="P97" s="17"/>
      <c r="R97" s="17"/>
      <c r="U97" s="17"/>
      <c r="W97" s="17"/>
      <c r="AC97" s="17">
        <f>'SAMPLE-Load-Tally'!C97</f>
        <v>0</v>
      </c>
      <c r="AD97" s="17"/>
      <c r="AE97" s="17"/>
      <c r="AF97" s="17"/>
      <c r="AG97" s="17"/>
      <c r="AH97" s="12" t="e">
        <f t="shared" si="25"/>
        <v>#DIV/0!</v>
      </c>
      <c r="AI97" s="13" cm="1">
        <f t="array" ref="AI97">_xlfn.IFS(AD97&gt;0,((AD97/(P97))),AD97=0,0)</f>
        <v>0</v>
      </c>
      <c r="AJ97" s="13" cm="1">
        <f t="array" ref="AJ97">_xlfn.IFS(AE97&gt;0,((AE97/(R97))),AE97=0,0)</f>
        <v>0</v>
      </c>
      <c r="AK97" s="13" cm="1">
        <f t="array" ref="AK97">_xlfn.IFS(AF97&gt;0,((AF97/(V97))),AF97=0,0)</f>
        <v>0</v>
      </c>
      <c r="AL97" s="13" cm="1">
        <f t="array" ref="AL97">_xlfn.IFS(AG97&gt;0,((AG97/(X97))),AG97=0,0)</f>
        <v>0</v>
      </c>
      <c r="AM97" s="14" t="e">
        <f t="shared" si="26"/>
        <v>#DIV/0!</v>
      </c>
      <c r="BI97" t="str" cm="1">
        <f t="array" ref="BI97">_xlfn.IFS(K97&lt;List!$K$3,"old",K97&gt;=List!$K$3,"new")</f>
        <v>old</v>
      </c>
      <c r="BJ97">
        <f>_xlfn.IFNA(VLOOKUP(O97,List!$A$2:$B$18,2,FALSE),0)</f>
        <v>0</v>
      </c>
      <c r="BK97">
        <f>_xlfn.IFNA(VLOOKUP(Q97,List!$A$2:$B$18,2,FALSE),0)</f>
        <v>0</v>
      </c>
      <c r="BL97">
        <f>_xlfn.IFNA(VLOOKUP(U97,List!$A$2:$B$18,2,FALSE),0)</f>
        <v>0</v>
      </c>
      <c r="BM97">
        <f>_xlfn.IFNA(VLOOKUP(W97,List!$A$2:$B$18,2,FALSE),0)</f>
        <v>0</v>
      </c>
      <c r="BN97">
        <f>_xlfn.IFNA(VLOOKUP(AA97,List!$A$2:$B$18,2,FALSE),0)</f>
        <v>0</v>
      </c>
      <c r="BO97">
        <f>COUNTIFS(AW97:AY97,"yes")+COUNTIFS(AW97:AY97,"Not Needed - Recertification")+(COUNTIFS(BY97,"yes"))+Tabulation[[#This Row],[Leak Tight Exempt]]</f>
        <v>0</v>
      </c>
      <c r="BP97" t="str">
        <f>IF(OR(AND(L97=List!$U$2,BO97=3),AND(L97=List!$U$3,BO97=3)),"Yes","Ineligible or Missing Data")</f>
        <v>Ineligible or Missing Data</v>
      </c>
      <c r="BQ97">
        <f t="shared" si="27"/>
        <v>1</v>
      </c>
      <c r="BR97">
        <f>_xlfn.IFNA(VLOOKUP(BA97,List!$H$2:$I$10,2,FALSE),0)</f>
        <v>0</v>
      </c>
      <c r="BS97">
        <f t="shared" si="28"/>
        <v>0</v>
      </c>
      <c r="BT97">
        <f t="shared" si="29"/>
        <v>1</v>
      </c>
      <c r="BU97">
        <f t="shared" si="30"/>
        <v>0</v>
      </c>
      <c r="BV97">
        <f>_xlfn.IFNA(VLOOKUP(AZ97,List!$R$2:$S$6,2,FALSE),0)</f>
        <v>0</v>
      </c>
      <c r="BW97" t="b">
        <f t="shared" si="23"/>
        <v>0</v>
      </c>
      <c r="BX97">
        <f t="shared" si="31"/>
        <v>0</v>
      </c>
      <c r="BY97" t="b">
        <f t="shared" si="32"/>
        <v>0</v>
      </c>
      <c r="BZ97">
        <f t="shared" si="33"/>
        <v>1</v>
      </c>
      <c r="CA97" t="e" cm="1">
        <f t="array" ref="CA97">_xlfn.IFS(AH97&lt;List!$N$4,"Platinum",AH97&lt;List!$N$3,"Gold",AH97&lt;List!$N$2,"Silver",AH97&gt;List!$N$2,"Exceeds")</f>
        <v>#DIV/0!</v>
      </c>
      <c r="CB97" t="e" cm="1">
        <f t="array" ref="CB97">_xlfn.IFS(AM97&lt;List!$M$4,"Platinum",AM97&lt;List!$M$3,"Gold",AM97&lt;List!$M$2,"Silver",AM97&gt;List!$M$2,"Exceeds")</f>
        <v>#DIV/0!</v>
      </c>
      <c r="CC97" t="e" cm="1">
        <f t="array" ref="CC97">_xlfn.IFS(CB97="exceeds","Exceeds",CA97="exceeds","Exceeds",CB97="silver","Silver",CA97="silver","Silver",CB97="Gold","Gold",CA97="Gold","Gold",CB97="platinum","Platinum",CA97="platinum","Platinum")</f>
        <v>#DIV/0!</v>
      </c>
      <c r="CD97" t="e">
        <f>IF(AND(AND(BZ97&gt;=2),AND(AH97&lt;=List!$N$4),AND(AM97&lt;=List!$M$4)),"Certified","Exceeds")</f>
        <v>#DIV/0!</v>
      </c>
      <c r="CE97" t="e" cm="1">
        <f t="array" ref="CE97">_xlfn.IFS(BI97=List!$O$2,'SAMPLE-Entry-Sheet'!CC97,BI97=List!$O$3,'SAMPLE-Entry-Sheet'!CD97)</f>
        <v>#DIV/0!</v>
      </c>
    </row>
    <row r="98" spans="1:83" ht="30" customHeight="1">
      <c r="A98" t="str">
        <f t="shared" si="24"/>
        <v>Ineligible or missing inputs</v>
      </c>
      <c r="H98" s="15"/>
      <c r="I98" s="16"/>
      <c r="J98" s="16"/>
      <c r="K98" s="16"/>
      <c r="L98" s="16"/>
      <c r="P98" s="17"/>
      <c r="R98" s="17"/>
      <c r="U98" s="17"/>
      <c r="W98" s="17"/>
      <c r="AC98" s="17">
        <f>'SAMPLE-Load-Tally'!C98</f>
        <v>0</v>
      </c>
      <c r="AD98" s="17"/>
      <c r="AE98" s="17"/>
      <c r="AF98" s="17"/>
      <c r="AG98" s="17"/>
      <c r="AH98" s="12" t="e">
        <f t="shared" si="25"/>
        <v>#DIV/0!</v>
      </c>
      <c r="AI98" s="13" cm="1">
        <f t="array" ref="AI98">_xlfn.IFS(AD98&gt;0,((AD98/(P98))),AD98=0,0)</f>
        <v>0</v>
      </c>
      <c r="AJ98" s="13" cm="1">
        <f t="array" ref="AJ98">_xlfn.IFS(AE98&gt;0,((AE98/(R98))),AE98=0,0)</f>
        <v>0</v>
      </c>
      <c r="AK98" s="13" cm="1">
        <f t="array" ref="AK98">_xlfn.IFS(AF98&gt;0,((AF98/(V98))),AF98=0,0)</f>
        <v>0</v>
      </c>
      <c r="AL98" s="13" cm="1">
        <f t="array" ref="AL98">_xlfn.IFS(AG98&gt;0,((AG98/(X98))),AG98=0,0)</f>
        <v>0</v>
      </c>
      <c r="AM98" s="14" t="e">
        <f t="shared" si="26"/>
        <v>#DIV/0!</v>
      </c>
      <c r="BI98" t="str" cm="1">
        <f t="array" ref="BI98">_xlfn.IFS(K98&lt;List!$K$3,"old",K98&gt;=List!$K$3,"new")</f>
        <v>old</v>
      </c>
      <c r="BJ98">
        <f>_xlfn.IFNA(VLOOKUP(O98,List!$A$2:$B$18,2,FALSE),0)</f>
        <v>0</v>
      </c>
      <c r="BK98">
        <f>_xlfn.IFNA(VLOOKUP(Q98,List!$A$2:$B$18,2,FALSE),0)</f>
        <v>0</v>
      </c>
      <c r="BL98">
        <f>_xlfn.IFNA(VLOOKUP(U98,List!$A$2:$B$18,2,FALSE),0)</f>
        <v>0</v>
      </c>
      <c r="BM98">
        <f>_xlfn.IFNA(VLOOKUP(W98,List!$A$2:$B$18,2,FALSE),0)</f>
        <v>0</v>
      </c>
      <c r="BN98">
        <f>_xlfn.IFNA(VLOOKUP(AA98,List!$A$2:$B$18,2,FALSE),0)</f>
        <v>0</v>
      </c>
      <c r="BO98">
        <f>COUNTIFS(AW98:AY98,"yes")+COUNTIFS(AW98:AY98,"Not Needed - Recertification")+(COUNTIFS(BY98,"yes"))+Tabulation[[#This Row],[Leak Tight Exempt]]</f>
        <v>0</v>
      </c>
      <c r="BP98" t="str">
        <f>IF(OR(AND(L98=List!$U$2,BO98=3),AND(L98=List!$U$3,BO98=3)),"Yes","Ineligible or Missing Data")</f>
        <v>Ineligible or Missing Data</v>
      </c>
      <c r="BQ98">
        <f t="shared" si="27"/>
        <v>1</v>
      </c>
      <c r="BR98">
        <f>_xlfn.IFNA(VLOOKUP(BA98,List!$H$2:$I$10,2,FALSE),0)</f>
        <v>0</v>
      </c>
      <c r="BS98">
        <f t="shared" si="28"/>
        <v>0</v>
      </c>
      <c r="BT98">
        <f t="shared" si="29"/>
        <v>1</v>
      </c>
      <c r="BU98">
        <f t="shared" si="30"/>
        <v>0</v>
      </c>
      <c r="BV98">
        <f>_xlfn.IFNA(VLOOKUP(AZ98,List!$R$2:$S$6,2,FALSE),0)</f>
        <v>0</v>
      </c>
      <c r="BW98" t="b">
        <f t="shared" si="23"/>
        <v>0</v>
      </c>
      <c r="BX98">
        <f t="shared" si="31"/>
        <v>0</v>
      </c>
      <c r="BY98" t="b">
        <f t="shared" si="32"/>
        <v>0</v>
      </c>
      <c r="BZ98">
        <f t="shared" si="33"/>
        <v>1</v>
      </c>
      <c r="CA98" t="e" cm="1">
        <f t="array" ref="CA98">_xlfn.IFS(AH98&lt;List!$N$4,"Platinum",AH98&lt;List!$N$3,"Gold",AH98&lt;List!$N$2,"Silver",AH98&gt;List!$N$2,"Exceeds")</f>
        <v>#DIV/0!</v>
      </c>
      <c r="CB98" t="e" cm="1">
        <f t="array" ref="CB98">_xlfn.IFS(AM98&lt;List!$M$4,"Platinum",AM98&lt;List!$M$3,"Gold",AM98&lt;List!$M$2,"Silver",AM98&gt;List!$M$2,"Exceeds")</f>
        <v>#DIV/0!</v>
      </c>
      <c r="CC98" t="e" cm="1">
        <f t="array" ref="CC98">_xlfn.IFS(CB98="exceeds","Exceeds",CA98="exceeds","Exceeds",CB98="silver","Silver",CA98="silver","Silver",CB98="Gold","Gold",CA98="Gold","Gold",CB98="platinum","Platinum",CA98="platinum","Platinum")</f>
        <v>#DIV/0!</v>
      </c>
      <c r="CD98" t="e">
        <f>IF(AND(AND(BZ98&gt;=2),AND(AH98&lt;=List!$N$4),AND(AM98&lt;=List!$M$4)),"Certified","Exceeds")</f>
        <v>#DIV/0!</v>
      </c>
      <c r="CE98" t="e" cm="1">
        <f t="array" ref="CE98">_xlfn.IFS(BI98=List!$O$2,'SAMPLE-Entry-Sheet'!CC98,BI98=List!$O$3,'SAMPLE-Entry-Sheet'!CD98)</f>
        <v>#DIV/0!</v>
      </c>
    </row>
    <row r="99" spans="1:83" ht="30" customHeight="1">
      <c r="A99" t="str">
        <f t="shared" si="24"/>
        <v>Ineligible or missing inputs</v>
      </c>
      <c r="H99" s="15"/>
      <c r="I99" s="16"/>
      <c r="J99" s="16"/>
      <c r="K99" s="16"/>
      <c r="L99" s="16"/>
      <c r="P99" s="17"/>
      <c r="R99" s="17"/>
      <c r="U99" s="17"/>
      <c r="W99" s="17"/>
      <c r="AC99" s="17">
        <f>'SAMPLE-Load-Tally'!C99</f>
        <v>0</v>
      </c>
      <c r="AD99" s="17"/>
      <c r="AE99" s="17"/>
      <c r="AF99" s="17"/>
      <c r="AG99" s="17"/>
      <c r="AH99" s="12" t="e">
        <f t="shared" si="25"/>
        <v>#DIV/0!</v>
      </c>
      <c r="AI99" s="13" cm="1">
        <f t="array" ref="AI99">_xlfn.IFS(AD99&gt;0,((AD99/(P99))),AD99=0,0)</f>
        <v>0</v>
      </c>
      <c r="AJ99" s="13" cm="1">
        <f t="array" ref="AJ99">_xlfn.IFS(AE99&gt;0,((AE99/(R99))),AE99=0,0)</f>
        <v>0</v>
      </c>
      <c r="AK99" s="13" cm="1">
        <f t="array" ref="AK99">_xlfn.IFS(AF99&gt;0,((AF99/(V99))),AF99=0,0)</f>
        <v>0</v>
      </c>
      <c r="AL99" s="13" cm="1">
        <f t="array" ref="AL99">_xlfn.IFS(AG99&gt;0,((AG99/(X99))),AG99=0,0)</f>
        <v>0</v>
      </c>
      <c r="AM99" s="14" t="e">
        <f t="shared" si="26"/>
        <v>#DIV/0!</v>
      </c>
      <c r="BI99" t="str" cm="1">
        <f t="array" ref="BI99">_xlfn.IFS(K99&lt;List!$K$3,"old",K99&gt;=List!$K$3,"new")</f>
        <v>old</v>
      </c>
      <c r="BJ99">
        <f>_xlfn.IFNA(VLOOKUP(O99,List!$A$2:$B$18,2,FALSE),0)</f>
        <v>0</v>
      </c>
      <c r="BK99">
        <f>_xlfn.IFNA(VLOOKUP(Q99,List!$A$2:$B$18,2,FALSE),0)</f>
        <v>0</v>
      </c>
      <c r="BL99">
        <f>_xlfn.IFNA(VLOOKUP(U99,List!$A$2:$B$18,2,FALSE),0)</f>
        <v>0</v>
      </c>
      <c r="BM99">
        <f>_xlfn.IFNA(VLOOKUP(W99,List!$A$2:$B$18,2,FALSE),0)</f>
        <v>0</v>
      </c>
      <c r="BN99">
        <f>_xlfn.IFNA(VLOOKUP(AA99,List!$A$2:$B$18,2,FALSE),0)</f>
        <v>0</v>
      </c>
      <c r="BO99">
        <f>COUNTIFS(AW99:AY99,"yes")+COUNTIFS(AW99:AY99,"Not Needed - Recertification")+(COUNTIFS(BY99,"yes"))+Tabulation[[#This Row],[Leak Tight Exempt]]</f>
        <v>0</v>
      </c>
      <c r="BP99" t="str">
        <f>IF(OR(AND(L99=List!$U$2,BO99=3),AND(L99=List!$U$3,BO99=3)),"Yes","Ineligible or Missing Data")</f>
        <v>Ineligible or Missing Data</v>
      </c>
      <c r="BQ99">
        <f t="shared" si="27"/>
        <v>1</v>
      </c>
      <c r="BR99">
        <f>_xlfn.IFNA(VLOOKUP(BA99,List!$H$2:$I$10,2,FALSE),0)</f>
        <v>0</v>
      </c>
      <c r="BS99">
        <f t="shared" si="28"/>
        <v>0</v>
      </c>
      <c r="BT99">
        <f t="shared" si="29"/>
        <v>1</v>
      </c>
      <c r="BU99">
        <f t="shared" si="30"/>
        <v>0</v>
      </c>
      <c r="BV99">
        <f>_xlfn.IFNA(VLOOKUP(AZ99,List!$R$2:$S$6,2,FALSE),0)</f>
        <v>0</v>
      </c>
      <c r="BW99" t="b">
        <f t="shared" si="23"/>
        <v>0</v>
      </c>
      <c r="BX99">
        <f t="shared" si="31"/>
        <v>0</v>
      </c>
      <c r="BY99" t="b">
        <f t="shared" si="32"/>
        <v>0</v>
      </c>
      <c r="BZ99">
        <f t="shared" si="33"/>
        <v>1</v>
      </c>
      <c r="CA99" t="e" cm="1">
        <f t="array" ref="CA99">_xlfn.IFS(AH99&lt;List!$N$4,"Platinum",AH99&lt;List!$N$3,"Gold",AH99&lt;List!$N$2,"Silver",AH99&gt;List!$N$2,"Exceeds")</f>
        <v>#DIV/0!</v>
      </c>
      <c r="CB99" t="e" cm="1">
        <f t="array" ref="CB99">_xlfn.IFS(AM99&lt;List!$M$4,"Platinum",AM99&lt;List!$M$3,"Gold",AM99&lt;List!$M$2,"Silver",AM99&gt;List!$M$2,"Exceeds")</f>
        <v>#DIV/0!</v>
      </c>
      <c r="CC99" t="e" cm="1">
        <f t="array" ref="CC99">_xlfn.IFS(CB99="exceeds","Exceeds",CA99="exceeds","Exceeds",CB99="silver","Silver",CA99="silver","Silver",CB99="Gold","Gold",CA99="Gold","Gold",CB99="platinum","Platinum",CA99="platinum","Platinum")</f>
        <v>#DIV/0!</v>
      </c>
      <c r="CD99" t="e">
        <f>IF(AND(AND(BZ99&gt;=2),AND(AH99&lt;=List!$N$4),AND(AM99&lt;=List!$M$4)),"Certified","Exceeds")</f>
        <v>#DIV/0!</v>
      </c>
      <c r="CE99" t="e" cm="1">
        <f t="array" ref="CE99">_xlfn.IFS(BI99=List!$O$2,'SAMPLE-Entry-Sheet'!CC99,BI99=List!$O$3,'SAMPLE-Entry-Sheet'!CD99)</f>
        <v>#DIV/0!</v>
      </c>
    </row>
    <row r="100" spans="1:83" ht="30" customHeight="1">
      <c r="A100" t="str">
        <f t="shared" si="24"/>
        <v>Ineligible or missing inputs</v>
      </c>
      <c r="H100" s="15"/>
      <c r="I100" s="16"/>
      <c r="J100" s="16"/>
      <c r="K100" s="16"/>
      <c r="L100" s="16"/>
      <c r="P100" s="17"/>
      <c r="R100" s="17"/>
      <c r="U100" s="17"/>
      <c r="W100" s="17"/>
      <c r="AC100" s="17">
        <f>'SAMPLE-Load-Tally'!C100</f>
        <v>0</v>
      </c>
      <c r="AD100" s="17"/>
      <c r="AE100" s="17"/>
      <c r="AF100" s="17"/>
      <c r="AG100" s="17"/>
      <c r="AH100" s="12" t="e">
        <f t="shared" si="25"/>
        <v>#DIV/0!</v>
      </c>
      <c r="AI100" s="13" cm="1">
        <f t="array" ref="AI100">_xlfn.IFS(AD100&gt;0,((AD100/(P100))),AD100=0,0)</f>
        <v>0</v>
      </c>
      <c r="AJ100" s="13" cm="1">
        <f t="array" ref="AJ100">_xlfn.IFS(AE100&gt;0,((AE100/(R100))),AE100=0,0)</f>
        <v>0</v>
      </c>
      <c r="AK100" s="13" cm="1">
        <f t="array" ref="AK100">_xlfn.IFS(AF100&gt;0,((AF100/(V100))),AF100=0,0)</f>
        <v>0</v>
      </c>
      <c r="AL100" s="13" cm="1">
        <f t="array" ref="AL100">_xlfn.IFS(AG100&gt;0,((AG100/(X100))),AG100=0,0)</f>
        <v>0</v>
      </c>
      <c r="AM100" s="14" t="e">
        <f t="shared" si="26"/>
        <v>#DIV/0!</v>
      </c>
      <c r="BI100" t="str" cm="1">
        <f t="array" ref="BI100">_xlfn.IFS(K100&lt;List!$K$3,"old",K100&gt;=List!$K$3,"new")</f>
        <v>old</v>
      </c>
      <c r="BJ100">
        <f>_xlfn.IFNA(VLOOKUP(O100,List!$A$2:$B$18,2,FALSE),0)</f>
        <v>0</v>
      </c>
      <c r="BK100">
        <f>_xlfn.IFNA(VLOOKUP(Q100,List!$A$2:$B$18,2,FALSE),0)</f>
        <v>0</v>
      </c>
      <c r="BL100">
        <f>_xlfn.IFNA(VLOOKUP(U100,List!$A$2:$B$18,2,FALSE),0)</f>
        <v>0</v>
      </c>
      <c r="BM100">
        <f>_xlfn.IFNA(VLOOKUP(W100,List!$A$2:$B$18,2,FALSE),0)</f>
        <v>0</v>
      </c>
      <c r="BN100">
        <f>_xlfn.IFNA(VLOOKUP(AA100,List!$A$2:$B$18,2,FALSE),0)</f>
        <v>0</v>
      </c>
      <c r="BO100">
        <f>COUNTIFS(AW100:AY100,"yes")+COUNTIFS(AW100:AY100,"Not Needed - Recertification")+(COUNTIFS(BY100,"yes"))+Tabulation[[#This Row],[Leak Tight Exempt]]</f>
        <v>0</v>
      </c>
      <c r="BP100" t="str">
        <f>IF(OR(AND(L100=List!$U$2,BO100=3),AND(L100=List!$U$3,BO100=3)),"Yes","Ineligible or Missing Data")</f>
        <v>Ineligible or Missing Data</v>
      </c>
      <c r="BQ100">
        <f t="shared" si="27"/>
        <v>1</v>
      </c>
      <c r="BR100">
        <f>_xlfn.IFNA(VLOOKUP(BA100,List!$H$2:$I$10,2,FALSE),0)</f>
        <v>0</v>
      </c>
      <c r="BS100">
        <f t="shared" si="28"/>
        <v>0</v>
      </c>
      <c r="BT100">
        <f t="shared" si="29"/>
        <v>1</v>
      </c>
      <c r="BU100">
        <f t="shared" si="30"/>
        <v>0</v>
      </c>
      <c r="BV100">
        <f>_xlfn.IFNA(VLOOKUP(AZ100,List!$R$2:$S$6,2,FALSE),0)</f>
        <v>0</v>
      </c>
      <c r="BW100" t="b">
        <f t="shared" si="23"/>
        <v>0</v>
      </c>
      <c r="BX100">
        <f t="shared" si="31"/>
        <v>0</v>
      </c>
      <c r="BY100" t="b">
        <f t="shared" si="32"/>
        <v>0</v>
      </c>
      <c r="BZ100">
        <f t="shared" si="33"/>
        <v>1</v>
      </c>
      <c r="CA100" t="e" cm="1">
        <f t="array" ref="CA100">_xlfn.IFS(AH100&lt;List!$N$4,"Platinum",AH100&lt;List!$N$3,"Gold",AH100&lt;List!$N$2,"Silver",AH100&gt;List!$N$2,"Exceeds")</f>
        <v>#DIV/0!</v>
      </c>
      <c r="CB100" t="e" cm="1">
        <f t="array" ref="CB100">_xlfn.IFS(AM100&lt;List!$M$4,"Platinum",AM100&lt;List!$M$3,"Gold",AM100&lt;List!$M$2,"Silver",AM100&gt;List!$M$2,"Exceeds")</f>
        <v>#DIV/0!</v>
      </c>
      <c r="CC100" t="e" cm="1">
        <f t="array" ref="CC100">_xlfn.IFS(CB100="exceeds","Exceeds",CA100="exceeds","Exceeds",CB100="silver","Silver",CA100="silver","Silver",CB100="Gold","Gold",CA100="Gold","Gold",CB100="platinum","Platinum",CA100="platinum","Platinum")</f>
        <v>#DIV/0!</v>
      </c>
      <c r="CD100" t="e">
        <f>IF(AND(AND(BZ100&gt;=2),AND(AH100&lt;=List!$N$4),AND(AM100&lt;=List!$M$4)),"Certified","Exceeds")</f>
        <v>#DIV/0!</v>
      </c>
      <c r="CE100" t="e" cm="1">
        <f t="array" ref="CE100">_xlfn.IFS(BI100=List!$O$2,'SAMPLE-Entry-Sheet'!CC100,BI100=List!$O$3,'SAMPLE-Entry-Sheet'!CD100)</f>
        <v>#DIV/0!</v>
      </c>
    </row>
    <row r="101" spans="1:83" ht="30" customHeight="1">
      <c r="A101" t="str">
        <f t="shared" si="24"/>
        <v>Ineligible or missing inputs</v>
      </c>
      <c r="H101" s="15"/>
      <c r="I101" s="16"/>
      <c r="J101" s="16"/>
      <c r="K101" s="16"/>
      <c r="L101" s="16"/>
      <c r="P101" s="17"/>
      <c r="R101" s="17"/>
      <c r="U101" s="17"/>
      <c r="W101" s="17"/>
      <c r="AC101" s="17">
        <f>'SAMPLE-Load-Tally'!C101</f>
        <v>0</v>
      </c>
      <c r="AD101" s="17"/>
      <c r="AE101" s="17"/>
      <c r="AF101" s="17"/>
      <c r="AG101" s="17"/>
      <c r="AH101" s="12" t="e">
        <f t="shared" si="25"/>
        <v>#DIV/0!</v>
      </c>
      <c r="AI101" s="13" cm="1">
        <f t="array" ref="AI101">_xlfn.IFS(AD101&gt;0,((AD101/(P101))),AD101=0,0)</f>
        <v>0</v>
      </c>
      <c r="AJ101" s="13" cm="1">
        <f t="array" ref="AJ101">_xlfn.IFS(AE101&gt;0,((AE101/(R101))),AE101=0,0)</f>
        <v>0</v>
      </c>
      <c r="AK101" s="13" cm="1">
        <f t="array" ref="AK101">_xlfn.IFS(AF101&gt;0,((AF101/(V101))),AF101=0,0)</f>
        <v>0</v>
      </c>
      <c r="AL101" s="13" cm="1">
        <f t="array" ref="AL101">_xlfn.IFS(AG101&gt;0,((AG101/(X101))),AG101=0,0)</f>
        <v>0</v>
      </c>
      <c r="AM101" s="14" t="e">
        <f t="shared" si="26"/>
        <v>#DIV/0!</v>
      </c>
      <c r="BI101" t="str" cm="1">
        <f t="array" ref="BI101">_xlfn.IFS(K101&lt;List!$K$3,"old",K101&gt;=List!$K$3,"new")</f>
        <v>old</v>
      </c>
      <c r="BJ101">
        <f>_xlfn.IFNA(VLOOKUP(O101,List!$A$2:$B$18,2,FALSE),0)</f>
        <v>0</v>
      </c>
      <c r="BK101">
        <f>_xlfn.IFNA(VLOOKUP(Q101,List!$A$2:$B$18,2,FALSE),0)</f>
        <v>0</v>
      </c>
      <c r="BL101">
        <f>_xlfn.IFNA(VLOOKUP(U101,List!$A$2:$B$18,2,FALSE),0)</f>
        <v>0</v>
      </c>
      <c r="BM101">
        <f>_xlfn.IFNA(VLOOKUP(W101,List!$A$2:$B$18,2,FALSE),0)</f>
        <v>0</v>
      </c>
      <c r="BN101">
        <f>_xlfn.IFNA(VLOOKUP(AA101,List!$A$2:$B$18,2,FALSE),0)</f>
        <v>0</v>
      </c>
      <c r="BO101">
        <f>COUNTIFS(AW101:AY101,"yes")+COUNTIFS(AW101:AY101,"Not Needed - Recertification")+(COUNTIFS(BY101,"yes"))+Tabulation[[#This Row],[Leak Tight Exempt]]</f>
        <v>0</v>
      </c>
      <c r="BP101" t="str">
        <f>IF(OR(AND(L101=List!$U$2,BO101=3),AND(L101=List!$U$3,BO101=3)),"Yes","Ineligible or Missing Data")</f>
        <v>Ineligible or Missing Data</v>
      </c>
      <c r="BQ101">
        <f t="shared" si="27"/>
        <v>1</v>
      </c>
      <c r="BR101">
        <f>_xlfn.IFNA(VLOOKUP(BA101,List!$H$2:$I$10,2,FALSE),0)</f>
        <v>0</v>
      </c>
      <c r="BS101">
        <f t="shared" si="28"/>
        <v>0</v>
      </c>
      <c r="BT101">
        <f t="shared" si="29"/>
        <v>1</v>
      </c>
      <c r="BU101">
        <f t="shared" si="30"/>
        <v>0</v>
      </c>
      <c r="BV101">
        <f>_xlfn.IFNA(VLOOKUP(AZ101,List!$R$2:$S$6,2,FALSE),0)</f>
        <v>0</v>
      </c>
      <c r="BW101" t="b">
        <f t="shared" si="23"/>
        <v>0</v>
      </c>
      <c r="BX101">
        <f t="shared" si="31"/>
        <v>0</v>
      </c>
      <c r="BY101" t="b">
        <f t="shared" si="32"/>
        <v>0</v>
      </c>
      <c r="BZ101">
        <f t="shared" si="33"/>
        <v>1</v>
      </c>
      <c r="CA101" t="e" cm="1">
        <f t="array" ref="CA101">_xlfn.IFS(AH101&lt;List!$N$4,"Platinum",AH101&lt;List!$N$3,"Gold",AH101&lt;List!$N$2,"Silver",AH101&gt;List!$N$2,"Exceeds")</f>
        <v>#DIV/0!</v>
      </c>
      <c r="CB101" t="e" cm="1">
        <f t="array" ref="CB101">_xlfn.IFS(AM101&lt;List!$M$4,"Platinum",AM101&lt;List!$M$3,"Gold",AM101&lt;List!$M$2,"Silver",AM101&gt;List!$M$2,"Exceeds")</f>
        <v>#DIV/0!</v>
      </c>
      <c r="CC101" t="e" cm="1">
        <f t="array" ref="CC101">_xlfn.IFS(CB101="exceeds","Exceeds",CA101="exceeds","Exceeds",CB101="silver","Silver",CA101="silver","Silver",CB101="Gold","Gold",CA101="Gold","Gold",CB101="platinum","Platinum",CA101="platinum","Platinum")</f>
        <v>#DIV/0!</v>
      </c>
      <c r="CD101" t="e">
        <f>IF(AND(AND(BZ101&gt;=2),AND(AH101&lt;=List!$N$4),AND(AM101&lt;=List!$M$4)),"Certified","Exceeds")</f>
        <v>#DIV/0!</v>
      </c>
      <c r="CE101" t="e" cm="1">
        <f t="array" ref="CE101">_xlfn.IFS(BI101=List!$O$2,'SAMPLE-Entry-Sheet'!CC101,BI101=List!$O$3,'SAMPLE-Entry-Sheet'!CD101)</f>
        <v>#DIV/0!</v>
      </c>
    </row>
    <row r="102" spans="1:83" ht="30" customHeight="1">
      <c r="A102" t="str">
        <f t="shared" si="24"/>
        <v>Ineligible or missing inputs</v>
      </c>
      <c r="H102" s="15"/>
      <c r="I102" s="16"/>
      <c r="J102" s="16"/>
      <c r="K102" s="16"/>
      <c r="L102" s="16"/>
      <c r="P102" s="17"/>
      <c r="R102" s="17"/>
      <c r="U102" s="17"/>
      <c r="W102" s="17"/>
      <c r="AC102" s="17">
        <f>'SAMPLE-Load-Tally'!C102</f>
        <v>0</v>
      </c>
      <c r="AD102" s="17"/>
      <c r="AE102" s="17"/>
      <c r="AF102" s="17"/>
      <c r="AG102" s="17"/>
      <c r="AH102" s="12" t="e">
        <f t="shared" si="25"/>
        <v>#DIV/0!</v>
      </c>
      <c r="AI102" s="13" cm="1">
        <f t="array" ref="AI102">_xlfn.IFS(AD102&gt;0,((AD102/(P102))),AD102=0,0)</f>
        <v>0</v>
      </c>
      <c r="AJ102" s="13" cm="1">
        <f t="array" ref="AJ102">_xlfn.IFS(AE102&gt;0,((AE102/(R102))),AE102=0,0)</f>
        <v>0</v>
      </c>
      <c r="AK102" s="13" cm="1">
        <f t="array" ref="AK102">_xlfn.IFS(AF102&gt;0,((AF102/(V102))),AF102=0,0)</f>
        <v>0</v>
      </c>
      <c r="AL102" s="13" cm="1">
        <f t="array" ref="AL102">_xlfn.IFS(AG102&gt;0,((AG102/(X102))),AG102=0,0)</f>
        <v>0</v>
      </c>
      <c r="AM102" s="14" t="e">
        <f t="shared" si="26"/>
        <v>#DIV/0!</v>
      </c>
      <c r="BI102" t="str" cm="1">
        <f t="array" ref="BI102">_xlfn.IFS(K102&lt;List!$K$3,"old",K102&gt;=List!$K$3,"new")</f>
        <v>old</v>
      </c>
      <c r="BJ102">
        <f>_xlfn.IFNA(VLOOKUP(O102,List!$A$2:$B$18,2,FALSE),0)</f>
        <v>0</v>
      </c>
      <c r="BK102">
        <f>_xlfn.IFNA(VLOOKUP(Q102,List!$A$2:$B$18,2,FALSE),0)</f>
        <v>0</v>
      </c>
      <c r="BL102">
        <f>_xlfn.IFNA(VLOOKUP(U102,List!$A$2:$B$18,2,FALSE),0)</f>
        <v>0</v>
      </c>
      <c r="BM102">
        <f>_xlfn.IFNA(VLOOKUP(W102,List!$A$2:$B$18,2,FALSE),0)</f>
        <v>0</v>
      </c>
      <c r="BN102">
        <f>_xlfn.IFNA(VLOOKUP(AA102,List!$A$2:$B$18,2,FALSE),0)</f>
        <v>0</v>
      </c>
      <c r="BO102">
        <f>COUNTIFS(AW102:AY102,"yes")+COUNTIFS(AW102:AY102,"Not Needed - Recertification")+(COUNTIFS(BY102,"yes"))+Tabulation[[#This Row],[Leak Tight Exempt]]</f>
        <v>0</v>
      </c>
      <c r="BP102" t="str">
        <f>IF(OR(AND(L102=List!$U$2,BO102=3),AND(L102=List!$U$3,BO102=3)),"Yes","Ineligible or Missing Data")</f>
        <v>Ineligible or Missing Data</v>
      </c>
      <c r="BQ102">
        <f t="shared" si="27"/>
        <v>1</v>
      </c>
      <c r="BR102">
        <f>_xlfn.IFNA(VLOOKUP(BA102,List!$H$2:$I$10,2,FALSE),0)</f>
        <v>0</v>
      </c>
      <c r="BS102">
        <f t="shared" si="28"/>
        <v>0</v>
      </c>
      <c r="BT102">
        <f t="shared" si="29"/>
        <v>1</v>
      </c>
      <c r="BU102">
        <f t="shared" si="30"/>
        <v>0</v>
      </c>
      <c r="BV102">
        <f>_xlfn.IFNA(VLOOKUP(AZ102,List!$R$2:$S$6,2,FALSE),0)</f>
        <v>0</v>
      </c>
      <c r="BW102" t="b">
        <f t="shared" si="23"/>
        <v>0</v>
      </c>
      <c r="BX102">
        <f t="shared" si="31"/>
        <v>0</v>
      </c>
      <c r="BY102" t="b">
        <f t="shared" si="32"/>
        <v>0</v>
      </c>
      <c r="BZ102">
        <f t="shared" si="33"/>
        <v>1</v>
      </c>
      <c r="CA102" t="e" cm="1">
        <f t="array" ref="CA102">_xlfn.IFS(AH102&lt;List!$N$4,"Platinum",AH102&lt;List!$N$3,"Gold",AH102&lt;List!$N$2,"Silver",AH102&gt;List!$N$2,"Exceeds")</f>
        <v>#DIV/0!</v>
      </c>
      <c r="CB102" t="e" cm="1">
        <f t="array" ref="CB102">_xlfn.IFS(AM102&lt;List!$M$4,"Platinum",AM102&lt;List!$M$3,"Gold",AM102&lt;List!$M$2,"Silver",AM102&gt;List!$M$2,"Exceeds")</f>
        <v>#DIV/0!</v>
      </c>
      <c r="CC102" t="e" cm="1">
        <f t="array" ref="CC102">_xlfn.IFS(CB102="exceeds","Exceeds",CA102="exceeds","Exceeds",CB102="silver","Silver",CA102="silver","Silver",CB102="Gold","Gold",CA102="Gold","Gold",CB102="platinum","Platinum",CA102="platinum","Platinum")</f>
        <v>#DIV/0!</v>
      </c>
      <c r="CD102" t="e">
        <f>IF(AND(AND(BZ102&gt;=2),AND(AH102&lt;=List!$N$4),AND(AM102&lt;=List!$M$4)),"Certified","Exceeds")</f>
        <v>#DIV/0!</v>
      </c>
      <c r="CE102" t="e" cm="1">
        <f t="array" ref="CE102">_xlfn.IFS(BI102=List!$O$2,'SAMPLE-Entry-Sheet'!CC102,BI102=List!$O$3,'SAMPLE-Entry-Sheet'!CD102)</f>
        <v>#DIV/0!</v>
      </c>
    </row>
    <row r="103" spans="1:83" ht="30" customHeight="1">
      <c r="A103" t="str">
        <f t="shared" si="24"/>
        <v>Ineligible or missing inputs</v>
      </c>
      <c r="H103" s="15"/>
      <c r="I103" s="16"/>
      <c r="J103" s="16"/>
      <c r="K103" s="16"/>
      <c r="L103" s="16"/>
      <c r="P103" s="17"/>
      <c r="R103" s="17"/>
      <c r="U103" s="17"/>
      <c r="W103" s="17"/>
      <c r="AC103" s="17">
        <f>'SAMPLE-Load-Tally'!C103</f>
        <v>0</v>
      </c>
      <c r="AD103" s="17"/>
      <c r="AE103" s="17"/>
      <c r="AF103" s="17"/>
      <c r="AG103" s="17"/>
      <c r="AH103" s="12" t="e">
        <f t="shared" si="25"/>
        <v>#DIV/0!</v>
      </c>
      <c r="AI103" s="13" cm="1">
        <f t="array" ref="AI103">_xlfn.IFS(AD103&gt;0,((AD103/(P103))),AD103=0,0)</f>
        <v>0</v>
      </c>
      <c r="AJ103" s="13" cm="1">
        <f t="array" ref="AJ103">_xlfn.IFS(AE103&gt;0,((AE103/(R103))),AE103=0,0)</f>
        <v>0</v>
      </c>
      <c r="AK103" s="13" cm="1">
        <f t="array" ref="AK103">_xlfn.IFS(AF103&gt;0,((AF103/(V103))),AF103=0,0)</f>
        <v>0</v>
      </c>
      <c r="AL103" s="13" cm="1">
        <f t="array" ref="AL103">_xlfn.IFS(AG103&gt;0,((AG103/(X103))),AG103=0,0)</f>
        <v>0</v>
      </c>
      <c r="AM103" s="14" t="e">
        <f t="shared" si="26"/>
        <v>#DIV/0!</v>
      </c>
      <c r="BI103" t="str" cm="1">
        <f t="array" ref="BI103">_xlfn.IFS(K103&lt;List!$K$3,"old",K103&gt;=List!$K$3,"new")</f>
        <v>old</v>
      </c>
      <c r="BJ103">
        <f>_xlfn.IFNA(VLOOKUP(O103,List!$A$2:$B$18,2,FALSE),0)</f>
        <v>0</v>
      </c>
      <c r="BK103">
        <f>_xlfn.IFNA(VLOOKUP(Q103,List!$A$2:$B$18,2,FALSE),0)</f>
        <v>0</v>
      </c>
      <c r="BL103">
        <f>_xlfn.IFNA(VLOOKUP(U103,List!$A$2:$B$18,2,FALSE),0)</f>
        <v>0</v>
      </c>
      <c r="BM103">
        <f>_xlfn.IFNA(VLOOKUP(W103,List!$A$2:$B$18,2,FALSE),0)</f>
        <v>0</v>
      </c>
      <c r="BN103">
        <f>_xlfn.IFNA(VLOOKUP(AA103,List!$A$2:$B$18,2,FALSE),0)</f>
        <v>0</v>
      </c>
      <c r="BO103">
        <f>COUNTIFS(AW103:AY103,"yes")+COUNTIFS(AW103:AY103,"Not Needed - Recertification")+(COUNTIFS(BY103,"yes"))+Tabulation[[#This Row],[Leak Tight Exempt]]</f>
        <v>0</v>
      </c>
      <c r="BP103" t="str">
        <f>IF(OR(AND(L103=List!$U$2,BO103=3),AND(L103=List!$U$3,BO103=3)),"Yes","Ineligible or Missing Data")</f>
        <v>Ineligible or Missing Data</v>
      </c>
      <c r="BQ103">
        <f t="shared" si="27"/>
        <v>1</v>
      </c>
      <c r="BR103">
        <f>_xlfn.IFNA(VLOOKUP(BA103,List!$H$2:$I$10,2,FALSE),0)</f>
        <v>0</v>
      </c>
      <c r="BS103">
        <f t="shared" si="28"/>
        <v>0</v>
      </c>
      <c r="BT103">
        <f t="shared" si="29"/>
        <v>1</v>
      </c>
      <c r="BU103">
        <f t="shared" si="30"/>
        <v>0</v>
      </c>
      <c r="BV103">
        <f>_xlfn.IFNA(VLOOKUP(AZ103,List!$R$2:$S$6,2,FALSE),0)</f>
        <v>0</v>
      </c>
      <c r="BW103" t="b">
        <f t="shared" si="23"/>
        <v>0</v>
      </c>
      <c r="BX103">
        <f t="shared" si="31"/>
        <v>0</v>
      </c>
      <c r="BY103" t="b">
        <f t="shared" si="32"/>
        <v>0</v>
      </c>
      <c r="BZ103">
        <f t="shared" si="33"/>
        <v>1</v>
      </c>
      <c r="CA103" t="e" cm="1">
        <f t="array" ref="CA103">_xlfn.IFS(AH103&lt;List!$N$4,"Platinum",AH103&lt;List!$N$3,"Gold",AH103&lt;List!$N$2,"Silver",AH103&gt;List!$N$2,"Exceeds")</f>
        <v>#DIV/0!</v>
      </c>
      <c r="CB103" t="e" cm="1">
        <f t="array" ref="CB103">_xlfn.IFS(AM103&lt;List!$M$4,"Platinum",AM103&lt;List!$M$3,"Gold",AM103&lt;List!$M$2,"Silver",AM103&gt;List!$M$2,"Exceeds")</f>
        <v>#DIV/0!</v>
      </c>
      <c r="CC103" t="e" cm="1">
        <f t="array" ref="CC103">_xlfn.IFS(CB103="exceeds","Exceeds",CA103="exceeds","Exceeds",CB103="silver","Silver",CA103="silver","Silver",CB103="Gold","Gold",CA103="Gold","Gold",CB103="platinum","Platinum",CA103="platinum","Platinum")</f>
        <v>#DIV/0!</v>
      </c>
      <c r="CD103" t="e">
        <f>IF(AND(AND(BZ103&gt;=2),AND(AH103&lt;=List!$N$4),AND(AM103&lt;=List!$M$4)),"Certified","Exceeds")</f>
        <v>#DIV/0!</v>
      </c>
      <c r="CE103" t="e" cm="1">
        <f t="array" ref="CE103">_xlfn.IFS(BI103=List!$O$2,'SAMPLE-Entry-Sheet'!CC103,BI103=List!$O$3,'SAMPLE-Entry-Sheet'!CD103)</f>
        <v>#DIV/0!</v>
      </c>
    </row>
    <row r="104" spans="1:83" ht="30" customHeight="1">
      <c r="A104" t="str">
        <f t="shared" si="24"/>
        <v>Ineligible or missing inputs</v>
      </c>
      <c r="H104" s="15"/>
      <c r="I104" s="16"/>
      <c r="J104" s="16"/>
      <c r="K104" s="16"/>
      <c r="L104" s="16"/>
      <c r="P104" s="17"/>
      <c r="R104" s="17"/>
      <c r="U104" s="17"/>
      <c r="W104" s="17"/>
      <c r="AC104" s="17">
        <f>'SAMPLE-Load-Tally'!C104</f>
        <v>0</v>
      </c>
      <c r="AD104" s="17"/>
      <c r="AE104" s="17"/>
      <c r="AF104" s="17"/>
      <c r="AG104" s="17"/>
      <c r="AH104" s="12" t="e">
        <f t="shared" si="25"/>
        <v>#DIV/0!</v>
      </c>
      <c r="AI104" s="13" cm="1">
        <f t="array" ref="AI104">_xlfn.IFS(AD104&gt;0,((AD104/(P104))),AD104=0,0)</f>
        <v>0</v>
      </c>
      <c r="AJ104" s="13" cm="1">
        <f t="array" ref="AJ104">_xlfn.IFS(AE104&gt;0,((AE104/(R104))),AE104=0,0)</f>
        <v>0</v>
      </c>
      <c r="AK104" s="13" cm="1">
        <f t="array" ref="AK104">_xlfn.IFS(AF104&gt;0,((AF104/(V104))),AF104=0,0)</f>
        <v>0</v>
      </c>
      <c r="AL104" s="13" cm="1">
        <f t="array" ref="AL104">_xlfn.IFS(AG104&gt;0,((AG104/(X104))),AG104=0,0)</f>
        <v>0</v>
      </c>
      <c r="AM104" s="14" t="e">
        <f t="shared" si="26"/>
        <v>#DIV/0!</v>
      </c>
      <c r="BI104" t="str" cm="1">
        <f t="array" ref="BI104">_xlfn.IFS(K104&lt;List!$K$3,"old",K104&gt;=List!$K$3,"new")</f>
        <v>old</v>
      </c>
      <c r="BJ104">
        <f>_xlfn.IFNA(VLOOKUP(O104,List!$A$2:$B$18,2,FALSE),0)</f>
        <v>0</v>
      </c>
      <c r="BK104">
        <f>_xlfn.IFNA(VLOOKUP(Q104,List!$A$2:$B$18,2,FALSE),0)</f>
        <v>0</v>
      </c>
      <c r="BL104">
        <f>_xlfn.IFNA(VLOOKUP(U104,List!$A$2:$B$18,2,FALSE),0)</f>
        <v>0</v>
      </c>
      <c r="BM104">
        <f>_xlfn.IFNA(VLOOKUP(W104,List!$A$2:$B$18,2,FALSE),0)</f>
        <v>0</v>
      </c>
      <c r="BN104">
        <f>_xlfn.IFNA(VLOOKUP(AA104,List!$A$2:$B$18,2,FALSE),0)</f>
        <v>0</v>
      </c>
      <c r="BO104">
        <f>COUNTIFS(AW104:AY104,"yes")+COUNTIFS(AW104:AY104,"Not Needed - Recertification")+(COUNTIFS(BY104,"yes"))+Tabulation[[#This Row],[Leak Tight Exempt]]</f>
        <v>0</v>
      </c>
      <c r="BP104" t="str">
        <f>IF(OR(AND(L104=List!$U$2,BO104=3),AND(L104=List!$U$3,BO104=3)),"Yes","Ineligible or Missing Data")</f>
        <v>Ineligible or Missing Data</v>
      </c>
      <c r="BQ104">
        <f t="shared" si="27"/>
        <v>1</v>
      </c>
      <c r="BR104">
        <f>_xlfn.IFNA(VLOOKUP(BA104,List!$H$2:$I$10,2,FALSE),0)</f>
        <v>0</v>
      </c>
      <c r="BS104">
        <f t="shared" si="28"/>
        <v>0</v>
      </c>
      <c r="BT104">
        <f t="shared" si="29"/>
        <v>1</v>
      </c>
      <c r="BU104">
        <f t="shared" si="30"/>
        <v>0</v>
      </c>
      <c r="BV104">
        <f>_xlfn.IFNA(VLOOKUP(AZ104,List!$R$2:$S$6,2,FALSE),0)</f>
        <v>0</v>
      </c>
      <c r="BW104" t="b">
        <f t="shared" si="23"/>
        <v>0</v>
      </c>
      <c r="BX104">
        <f t="shared" si="31"/>
        <v>0</v>
      </c>
      <c r="BY104" t="b">
        <f t="shared" si="32"/>
        <v>0</v>
      </c>
      <c r="BZ104">
        <f t="shared" si="33"/>
        <v>1</v>
      </c>
      <c r="CA104" t="e" cm="1">
        <f t="array" ref="CA104">_xlfn.IFS(AH104&lt;List!$N$4,"Platinum",AH104&lt;List!$N$3,"Gold",AH104&lt;List!$N$2,"Silver",AH104&gt;List!$N$2,"Exceeds")</f>
        <v>#DIV/0!</v>
      </c>
      <c r="CB104" t="e" cm="1">
        <f t="array" ref="CB104">_xlfn.IFS(AM104&lt;List!$M$4,"Platinum",AM104&lt;List!$M$3,"Gold",AM104&lt;List!$M$2,"Silver",AM104&gt;List!$M$2,"Exceeds")</f>
        <v>#DIV/0!</v>
      </c>
      <c r="CC104" t="e" cm="1">
        <f t="array" ref="CC104">_xlfn.IFS(CB104="exceeds","Exceeds",CA104="exceeds","Exceeds",CB104="silver","Silver",CA104="silver","Silver",CB104="Gold","Gold",CA104="Gold","Gold",CB104="platinum","Platinum",CA104="platinum","Platinum")</f>
        <v>#DIV/0!</v>
      </c>
      <c r="CD104" t="e">
        <f>IF(AND(AND(BZ104&gt;=2),AND(AH104&lt;=List!$N$4),AND(AM104&lt;=List!$M$4)),"Certified","Exceeds")</f>
        <v>#DIV/0!</v>
      </c>
      <c r="CE104" t="e" cm="1">
        <f t="array" ref="CE104">_xlfn.IFS(BI104=List!$O$2,'SAMPLE-Entry-Sheet'!CC104,BI104=List!$O$3,'SAMPLE-Entry-Sheet'!CD104)</f>
        <v>#DIV/0!</v>
      </c>
    </row>
    <row r="105" spans="1:83" ht="30" customHeight="1">
      <c r="A105" t="str">
        <f t="shared" si="24"/>
        <v>Ineligible or missing inputs</v>
      </c>
      <c r="H105" s="15"/>
      <c r="I105" s="16"/>
      <c r="J105" s="16"/>
      <c r="K105" s="16"/>
      <c r="L105" s="16"/>
      <c r="P105" s="17"/>
      <c r="R105" s="17"/>
      <c r="U105" s="17"/>
      <c r="W105" s="17"/>
      <c r="AC105" s="17">
        <f>'SAMPLE-Load-Tally'!C105</f>
        <v>0</v>
      </c>
      <c r="AD105" s="17"/>
      <c r="AE105" s="17"/>
      <c r="AF105" s="17"/>
      <c r="AG105" s="17"/>
      <c r="AH105" s="12" t="e">
        <f t="shared" si="25"/>
        <v>#DIV/0!</v>
      </c>
      <c r="AI105" s="13" cm="1">
        <f t="array" ref="AI105">_xlfn.IFS(AD105&gt;0,((AD105/(P105))),AD105=0,0)</f>
        <v>0</v>
      </c>
      <c r="AJ105" s="13" cm="1">
        <f t="array" ref="AJ105">_xlfn.IFS(AE105&gt;0,((AE105/(R105))),AE105=0,0)</f>
        <v>0</v>
      </c>
      <c r="AK105" s="13" cm="1">
        <f t="array" ref="AK105">_xlfn.IFS(AF105&gt;0,((AF105/(V105))),AF105=0,0)</f>
        <v>0</v>
      </c>
      <c r="AL105" s="13" cm="1">
        <f t="array" ref="AL105">_xlfn.IFS(AG105&gt;0,((AG105/(X105))),AG105=0,0)</f>
        <v>0</v>
      </c>
      <c r="AM105" s="14" t="e">
        <f t="shared" si="26"/>
        <v>#DIV/0!</v>
      </c>
      <c r="BI105" t="str" cm="1">
        <f t="array" ref="BI105">_xlfn.IFS(K105&lt;List!$K$3,"old",K105&gt;=List!$K$3,"new")</f>
        <v>old</v>
      </c>
      <c r="BJ105">
        <f>_xlfn.IFNA(VLOOKUP(O105,List!$A$2:$B$18,2,FALSE),0)</f>
        <v>0</v>
      </c>
      <c r="BK105">
        <f>_xlfn.IFNA(VLOOKUP(Q105,List!$A$2:$B$18,2,FALSE),0)</f>
        <v>0</v>
      </c>
      <c r="BL105">
        <f>_xlfn.IFNA(VLOOKUP(U105,List!$A$2:$B$18,2,FALSE),0)</f>
        <v>0</v>
      </c>
      <c r="BM105">
        <f>_xlfn.IFNA(VLOOKUP(W105,List!$A$2:$B$18,2,FALSE),0)</f>
        <v>0</v>
      </c>
      <c r="BN105">
        <f>_xlfn.IFNA(VLOOKUP(AA105,List!$A$2:$B$18,2,FALSE),0)</f>
        <v>0</v>
      </c>
      <c r="BO105">
        <f>COUNTIFS(AW105:AY105,"yes")+COUNTIFS(AW105:AY105,"Not Needed - Recertification")+(COUNTIFS(BY105,"yes"))+Tabulation[[#This Row],[Leak Tight Exempt]]</f>
        <v>0</v>
      </c>
      <c r="BP105" t="str">
        <f>IF(OR(AND(L105=List!$U$2,BO105=3),AND(L105=List!$U$3,BO105=3)),"Yes","Ineligible or Missing Data")</f>
        <v>Ineligible or Missing Data</v>
      </c>
      <c r="BQ105">
        <f t="shared" si="27"/>
        <v>1</v>
      </c>
      <c r="BR105">
        <f>_xlfn.IFNA(VLOOKUP(BA105,List!$H$2:$I$10,2,FALSE),0)</f>
        <v>0</v>
      </c>
      <c r="BS105">
        <f t="shared" si="28"/>
        <v>0</v>
      </c>
      <c r="BT105">
        <f t="shared" si="29"/>
        <v>1</v>
      </c>
      <c r="BU105">
        <f t="shared" si="30"/>
        <v>0</v>
      </c>
      <c r="BV105">
        <f>_xlfn.IFNA(VLOOKUP(AZ105,List!$R$2:$S$6,2,FALSE),0)</f>
        <v>0</v>
      </c>
      <c r="BW105" t="b">
        <f t="shared" si="23"/>
        <v>0</v>
      </c>
      <c r="BX105">
        <f t="shared" si="31"/>
        <v>0</v>
      </c>
      <c r="BY105" t="b">
        <f t="shared" si="32"/>
        <v>0</v>
      </c>
      <c r="BZ105">
        <f t="shared" si="33"/>
        <v>1</v>
      </c>
      <c r="CA105" t="e" cm="1">
        <f t="array" ref="CA105">_xlfn.IFS(AH105&lt;List!$N$4,"Platinum",AH105&lt;List!$N$3,"Gold",AH105&lt;List!$N$2,"Silver",AH105&gt;List!$N$2,"Exceeds")</f>
        <v>#DIV/0!</v>
      </c>
      <c r="CB105" t="e" cm="1">
        <f t="array" ref="CB105">_xlfn.IFS(AM105&lt;List!$M$4,"Platinum",AM105&lt;List!$M$3,"Gold",AM105&lt;List!$M$2,"Silver",AM105&gt;List!$M$2,"Exceeds")</f>
        <v>#DIV/0!</v>
      </c>
      <c r="CC105" t="e" cm="1">
        <f t="array" ref="CC105">_xlfn.IFS(CB105="exceeds","Exceeds",CA105="exceeds","Exceeds",CB105="silver","Silver",CA105="silver","Silver",CB105="Gold","Gold",CA105="Gold","Gold",CB105="platinum","Platinum",CA105="platinum","Platinum")</f>
        <v>#DIV/0!</v>
      </c>
      <c r="CD105" t="e">
        <f>IF(AND(AND(BZ105&gt;=2),AND(AH105&lt;=List!$N$4),AND(AM105&lt;=List!$M$4)),"Certified","Exceeds")</f>
        <v>#DIV/0!</v>
      </c>
      <c r="CE105" t="e" cm="1">
        <f t="array" ref="CE105">_xlfn.IFS(BI105=List!$O$2,'SAMPLE-Entry-Sheet'!CC105,BI105=List!$O$3,'SAMPLE-Entry-Sheet'!CD105)</f>
        <v>#DIV/0!</v>
      </c>
    </row>
    <row r="106" spans="1:83" ht="30" customHeight="1">
      <c r="A106" t="str">
        <f t="shared" si="24"/>
        <v>Ineligible or missing inputs</v>
      </c>
      <c r="H106" s="15"/>
      <c r="I106" s="16"/>
      <c r="J106" s="16"/>
      <c r="K106" s="16"/>
      <c r="L106" s="16"/>
      <c r="P106" s="17"/>
      <c r="R106" s="17"/>
      <c r="U106" s="17"/>
      <c r="W106" s="17"/>
      <c r="AC106" s="17">
        <f>'SAMPLE-Load-Tally'!C106</f>
        <v>0</v>
      </c>
      <c r="AD106" s="17"/>
      <c r="AE106" s="17"/>
      <c r="AF106" s="17"/>
      <c r="AG106" s="17"/>
      <c r="AH106" s="12" t="e">
        <f t="shared" si="25"/>
        <v>#DIV/0!</v>
      </c>
      <c r="AI106" s="13" cm="1">
        <f t="array" ref="AI106">_xlfn.IFS(AD106&gt;0,((AD106/(P106))),AD106=0,0)</f>
        <v>0</v>
      </c>
      <c r="AJ106" s="13" cm="1">
        <f t="array" ref="AJ106">_xlfn.IFS(AE106&gt;0,((AE106/(R106))),AE106=0,0)</f>
        <v>0</v>
      </c>
      <c r="AK106" s="13" cm="1">
        <f t="array" ref="AK106">_xlfn.IFS(AF106&gt;0,((AF106/(V106))),AF106=0,0)</f>
        <v>0</v>
      </c>
      <c r="AL106" s="13" cm="1">
        <f t="array" ref="AL106">_xlfn.IFS(AG106&gt;0,((AG106/(X106))),AG106=0,0)</f>
        <v>0</v>
      </c>
      <c r="AM106" s="14" t="e">
        <f t="shared" si="26"/>
        <v>#DIV/0!</v>
      </c>
      <c r="BI106" t="str" cm="1">
        <f t="array" ref="BI106">_xlfn.IFS(K106&lt;List!$K$3,"old",K106&gt;=List!$K$3,"new")</f>
        <v>old</v>
      </c>
      <c r="BJ106">
        <f>_xlfn.IFNA(VLOOKUP(O106,List!$A$2:$B$18,2,FALSE),0)</f>
        <v>0</v>
      </c>
      <c r="BK106">
        <f>_xlfn.IFNA(VLOOKUP(Q106,List!$A$2:$B$18,2,FALSE),0)</f>
        <v>0</v>
      </c>
      <c r="BL106">
        <f>_xlfn.IFNA(VLOOKUP(U106,List!$A$2:$B$18,2,FALSE),0)</f>
        <v>0</v>
      </c>
      <c r="BM106">
        <f>_xlfn.IFNA(VLOOKUP(W106,List!$A$2:$B$18,2,FALSE),0)</f>
        <v>0</v>
      </c>
      <c r="BN106">
        <f>_xlfn.IFNA(VLOOKUP(AA106,List!$A$2:$B$18,2,FALSE),0)</f>
        <v>0</v>
      </c>
      <c r="BO106">
        <f>COUNTIFS(AW106:AY106,"yes")+COUNTIFS(AW106:AY106,"Not Needed - Recertification")+(COUNTIFS(BY106,"yes"))+Tabulation[[#This Row],[Leak Tight Exempt]]</f>
        <v>0</v>
      </c>
      <c r="BP106" t="str">
        <f>IF(OR(AND(L106=List!$U$2,BO106=3),AND(L106=List!$U$3,BO106=3)),"Yes","Ineligible or Missing Data")</f>
        <v>Ineligible or Missing Data</v>
      </c>
      <c r="BQ106">
        <f t="shared" si="27"/>
        <v>1</v>
      </c>
      <c r="BR106">
        <f>_xlfn.IFNA(VLOOKUP(BA106,List!$H$2:$I$10,2,FALSE),0)</f>
        <v>0</v>
      </c>
      <c r="BS106">
        <f t="shared" si="28"/>
        <v>0</v>
      </c>
      <c r="BT106">
        <f t="shared" si="29"/>
        <v>1</v>
      </c>
      <c r="BU106">
        <f t="shared" si="30"/>
        <v>0</v>
      </c>
      <c r="BV106">
        <f>_xlfn.IFNA(VLOOKUP(AZ106,List!$R$2:$S$6,2,FALSE),0)</f>
        <v>0</v>
      </c>
      <c r="BW106" t="b">
        <f t="shared" si="23"/>
        <v>0</v>
      </c>
      <c r="BX106">
        <f t="shared" si="31"/>
        <v>0</v>
      </c>
      <c r="BY106" t="b">
        <f t="shared" si="32"/>
        <v>0</v>
      </c>
      <c r="BZ106">
        <f t="shared" si="33"/>
        <v>1</v>
      </c>
      <c r="CA106" t="e" cm="1">
        <f t="array" ref="CA106">_xlfn.IFS(AH106&lt;List!$N$4,"Platinum",AH106&lt;List!$N$3,"Gold",AH106&lt;List!$N$2,"Silver",AH106&gt;List!$N$2,"Exceeds")</f>
        <v>#DIV/0!</v>
      </c>
      <c r="CB106" t="e" cm="1">
        <f t="array" ref="CB106">_xlfn.IFS(AM106&lt;List!$M$4,"Platinum",AM106&lt;List!$M$3,"Gold",AM106&lt;List!$M$2,"Silver",AM106&gt;List!$M$2,"Exceeds")</f>
        <v>#DIV/0!</v>
      </c>
      <c r="CC106" t="e" cm="1">
        <f t="array" ref="CC106">_xlfn.IFS(CB106="exceeds","Exceeds",CA106="exceeds","Exceeds",CB106="silver","Silver",CA106="silver","Silver",CB106="Gold","Gold",CA106="Gold","Gold",CB106="platinum","Platinum",CA106="platinum","Platinum")</f>
        <v>#DIV/0!</v>
      </c>
      <c r="CD106" t="e">
        <f>IF(AND(AND(BZ106&gt;=2),AND(AH106&lt;=List!$N$4),AND(AM106&lt;=List!$M$4)),"Certified","Exceeds")</f>
        <v>#DIV/0!</v>
      </c>
      <c r="CE106" t="e" cm="1">
        <f t="array" ref="CE106">_xlfn.IFS(BI106=List!$O$2,'SAMPLE-Entry-Sheet'!CC106,BI106=List!$O$3,'SAMPLE-Entry-Sheet'!CD106)</f>
        <v>#DIV/0!</v>
      </c>
    </row>
    <row r="107" spans="1:83" ht="30" customHeight="1">
      <c r="A107" t="str">
        <f t="shared" si="24"/>
        <v>Ineligible or missing inputs</v>
      </c>
      <c r="H107" s="15"/>
      <c r="I107" s="16"/>
      <c r="J107" s="16"/>
      <c r="K107" s="16"/>
      <c r="L107" s="16"/>
      <c r="P107" s="17"/>
      <c r="R107" s="17"/>
      <c r="U107" s="17"/>
      <c r="W107" s="17"/>
      <c r="AC107" s="17">
        <f>'SAMPLE-Load-Tally'!C107</f>
        <v>0</v>
      </c>
      <c r="AD107" s="17"/>
      <c r="AE107" s="17"/>
      <c r="AF107" s="17"/>
      <c r="AG107" s="17"/>
      <c r="AH107" s="12" t="e">
        <f t="shared" si="25"/>
        <v>#DIV/0!</v>
      </c>
      <c r="AI107" s="13" cm="1">
        <f t="array" ref="AI107">_xlfn.IFS(AD107&gt;0,((AD107/(P107))),AD107=0,0)</f>
        <v>0</v>
      </c>
      <c r="AJ107" s="13" cm="1">
        <f t="array" ref="AJ107">_xlfn.IFS(AE107&gt;0,((AE107/(R107))),AE107=0,0)</f>
        <v>0</v>
      </c>
      <c r="AK107" s="13" cm="1">
        <f t="array" ref="AK107">_xlfn.IFS(AF107&gt;0,((AF107/(V107))),AF107=0,0)</f>
        <v>0</v>
      </c>
      <c r="AL107" s="13" cm="1">
        <f t="array" ref="AL107">_xlfn.IFS(AG107&gt;0,((AG107/(X107))),AG107=0,0)</f>
        <v>0</v>
      </c>
      <c r="AM107" s="14" t="e">
        <f t="shared" si="26"/>
        <v>#DIV/0!</v>
      </c>
      <c r="BI107" t="str" cm="1">
        <f t="array" ref="BI107">_xlfn.IFS(K107&lt;List!$K$3,"old",K107&gt;=List!$K$3,"new")</f>
        <v>old</v>
      </c>
      <c r="BJ107">
        <f>_xlfn.IFNA(VLOOKUP(O107,List!$A$2:$B$18,2,FALSE),0)</f>
        <v>0</v>
      </c>
      <c r="BK107">
        <f>_xlfn.IFNA(VLOOKUP(Q107,List!$A$2:$B$18,2,FALSE),0)</f>
        <v>0</v>
      </c>
      <c r="BL107">
        <f>_xlfn.IFNA(VLOOKUP(U107,List!$A$2:$B$18,2,FALSE),0)</f>
        <v>0</v>
      </c>
      <c r="BM107">
        <f>_xlfn.IFNA(VLOOKUP(W107,List!$A$2:$B$18,2,FALSE),0)</f>
        <v>0</v>
      </c>
      <c r="BN107">
        <f>_xlfn.IFNA(VLOOKUP(AA107,List!$A$2:$B$18,2,FALSE),0)</f>
        <v>0</v>
      </c>
      <c r="BO107">
        <f>COUNTIFS(AW107:AY107,"yes")+COUNTIFS(AW107:AY107,"Not Needed - Recertification")+(COUNTIFS(BY107,"yes"))+Tabulation[[#This Row],[Leak Tight Exempt]]</f>
        <v>0</v>
      </c>
      <c r="BP107" t="str">
        <f>IF(OR(AND(L107=List!$U$2,BO107=3),AND(L107=List!$U$3,BO107=3)),"Yes","Ineligible or Missing Data")</f>
        <v>Ineligible or Missing Data</v>
      </c>
      <c r="BQ107">
        <f t="shared" si="27"/>
        <v>1</v>
      </c>
      <c r="BR107">
        <f>_xlfn.IFNA(VLOOKUP(BA107,List!$H$2:$I$10,2,FALSE),0)</f>
        <v>0</v>
      </c>
      <c r="BS107">
        <f t="shared" si="28"/>
        <v>0</v>
      </c>
      <c r="BT107">
        <f t="shared" si="29"/>
        <v>1</v>
      </c>
      <c r="BU107">
        <f t="shared" si="30"/>
        <v>0</v>
      </c>
      <c r="BV107">
        <f>_xlfn.IFNA(VLOOKUP(AZ107,List!$R$2:$S$6,2,FALSE),0)</f>
        <v>0</v>
      </c>
      <c r="BW107" t="b">
        <f t="shared" si="23"/>
        <v>0</v>
      </c>
      <c r="BX107">
        <f t="shared" si="31"/>
        <v>0</v>
      </c>
      <c r="BY107" t="b">
        <f t="shared" si="32"/>
        <v>0</v>
      </c>
      <c r="BZ107">
        <f t="shared" si="33"/>
        <v>1</v>
      </c>
      <c r="CA107" t="e" cm="1">
        <f t="array" ref="CA107">_xlfn.IFS(AH107&lt;List!$N$4,"Platinum",AH107&lt;List!$N$3,"Gold",AH107&lt;List!$N$2,"Silver",AH107&gt;List!$N$2,"Exceeds")</f>
        <v>#DIV/0!</v>
      </c>
      <c r="CB107" t="e" cm="1">
        <f t="array" ref="CB107">_xlfn.IFS(AM107&lt;List!$M$4,"Platinum",AM107&lt;List!$M$3,"Gold",AM107&lt;List!$M$2,"Silver",AM107&gt;List!$M$2,"Exceeds")</f>
        <v>#DIV/0!</v>
      </c>
      <c r="CC107" t="e" cm="1">
        <f t="array" ref="CC107">_xlfn.IFS(CB107="exceeds","Exceeds",CA107="exceeds","Exceeds",CB107="silver","Silver",CA107="silver","Silver",CB107="Gold","Gold",CA107="Gold","Gold",CB107="platinum","Platinum",CA107="platinum","Platinum")</f>
        <v>#DIV/0!</v>
      </c>
      <c r="CD107" t="e">
        <f>IF(AND(AND(BZ107&gt;=2),AND(AH107&lt;=List!$N$4),AND(AM107&lt;=List!$M$4)),"Certified","Exceeds")</f>
        <v>#DIV/0!</v>
      </c>
      <c r="CE107" t="e" cm="1">
        <f t="array" ref="CE107">_xlfn.IFS(BI107=List!$O$2,'SAMPLE-Entry-Sheet'!CC107,BI107=List!$O$3,'SAMPLE-Entry-Sheet'!CD107)</f>
        <v>#DIV/0!</v>
      </c>
    </row>
    <row r="108" spans="1:83" ht="30" customHeight="1">
      <c r="A108" t="str">
        <f t="shared" si="24"/>
        <v>Ineligible or missing inputs</v>
      </c>
      <c r="H108" s="15"/>
      <c r="I108" s="16"/>
      <c r="J108" s="16"/>
      <c r="K108" s="16"/>
      <c r="L108" s="16"/>
      <c r="P108" s="17"/>
      <c r="R108" s="17"/>
      <c r="U108" s="17"/>
      <c r="W108" s="17"/>
      <c r="AC108" s="17">
        <f>'SAMPLE-Load-Tally'!C108</f>
        <v>0</v>
      </c>
      <c r="AD108" s="17"/>
      <c r="AE108" s="17"/>
      <c r="AF108" s="17"/>
      <c r="AG108" s="17"/>
      <c r="AH108" s="12" t="e">
        <f t="shared" si="25"/>
        <v>#DIV/0!</v>
      </c>
      <c r="AI108" s="13" cm="1">
        <f t="array" ref="AI108">_xlfn.IFS(AD108&gt;0,((AD108/(P108))),AD108=0,0)</f>
        <v>0</v>
      </c>
      <c r="AJ108" s="13" cm="1">
        <f t="array" ref="AJ108">_xlfn.IFS(AE108&gt;0,((AE108/(R108))),AE108=0,0)</f>
        <v>0</v>
      </c>
      <c r="AK108" s="13" cm="1">
        <f t="array" ref="AK108">_xlfn.IFS(AF108&gt;0,((AF108/(V108))),AF108=0,0)</f>
        <v>0</v>
      </c>
      <c r="AL108" s="13" cm="1">
        <f t="array" ref="AL108">_xlfn.IFS(AG108&gt;0,((AG108/(X108))),AG108=0,0)</f>
        <v>0</v>
      </c>
      <c r="AM108" s="14" t="e">
        <f t="shared" si="26"/>
        <v>#DIV/0!</v>
      </c>
      <c r="BI108" t="str" cm="1">
        <f t="array" ref="BI108">_xlfn.IFS(K108&lt;List!$K$3,"old",K108&gt;=List!$K$3,"new")</f>
        <v>old</v>
      </c>
      <c r="BJ108">
        <f>_xlfn.IFNA(VLOOKUP(O108,List!$A$2:$B$18,2,FALSE),0)</f>
        <v>0</v>
      </c>
      <c r="BK108">
        <f>_xlfn.IFNA(VLOOKUP(Q108,List!$A$2:$B$18,2,FALSE),0)</f>
        <v>0</v>
      </c>
      <c r="BL108">
        <f>_xlfn.IFNA(VLOOKUP(U108,List!$A$2:$B$18,2,FALSE),0)</f>
        <v>0</v>
      </c>
      <c r="BM108">
        <f>_xlfn.IFNA(VLOOKUP(W108,List!$A$2:$B$18,2,FALSE),0)</f>
        <v>0</v>
      </c>
      <c r="BN108">
        <f>_xlfn.IFNA(VLOOKUP(AA108,List!$A$2:$B$18,2,FALSE),0)</f>
        <v>0</v>
      </c>
      <c r="BO108">
        <f>COUNTIFS(AW108:AY108,"yes")+COUNTIFS(AW108:AY108,"Not Needed - Recertification")+(COUNTIFS(BY108,"yes"))+Tabulation[[#This Row],[Leak Tight Exempt]]</f>
        <v>0</v>
      </c>
      <c r="BP108" t="str">
        <f>IF(OR(AND(L108=List!$U$2,BO108=3),AND(L108=List!$U$3,BO108=3)),"Yes","Ineligible or Missing Data")</f>
        <v>Ineligible or Missing Data</v>
      </c>
      <c r="BQ108">
        <f t="shared" si="27"/>
        <v>1</v>
      </c>
      <c r="BR108">
        <f>_xlfn.IFNA(VLOOKUP(BA108,List!$H$2:$I$10,2,FALSE),0)</f>
        <v>0</v>
      </c>
      <c r="BS108">
        <f t="shared" si="28"/>
        <v>0</v>
      </c>
      <c r="BT108">
        <f t="shared" si="29"/>
        <v>1</v>
      </c>
      <c r="BU108">
        <f t="shared" si="30"/>
        <v>0</v>
      </c>
      <c r="BV108">
        <f>_xlfn.IFNA(VLOOKUP(AZ108,List!$R$2:$S$6,2,FALSE),0)</f>
        <v>0</v>
      </c>
      <c r="BW108" t="b">
        <f t="shared" si="23"/>
        <v>0</v>
      </c>
      <c r="BX108">
        <f t="shared" si="31"/>
        <v>0</v>
      </c>
      <c r="BY108" t="b">
        <f t="shared" si="32"/>
        <v>0</v>
      </c>
      <c r="BZ108">
        <f t="shared" si="33"/>
        <v>1</v>
      </c>
      <c r="CA108" t="e" cm="1">
        <f t="array" ref="CA108">_xlfn.IFS(AH108&lt;List!$N$4,"Platinum",AH108&lt;List!$N$3,"Gold",AH108&lt;List!$N$2,"Silver",AH108&gt;List!$N$2,"Exceeds")</f>
        <v>#DIV/0!</v>
      </c>
      <c r="CB108" t="e" cm="1">
        <f t="array" ref="CB108">_xlfn.IFS(AM108&lt;List!$M$4,"Platinum",AM108&lt;List!$M$3,"Gold",AM108&lt;List!$M$2,"Silver",AM108&gt;List!$M$2,"Exceeds")</f>
        <v>#DIV/0!</v>
      </c>
      <c r="CC108" t="e" cm="1">
        <f t="array" ref="CC108">_xlfn.IFS(CB108="exceeds","Exceeds",CA108="exceeds","Exceeds",CB108="silver","Silver",CA108="silver","Silver",CB108="Gold","Gold",CA108="Gold","Gold",CB108="platinum","Platinum",CA108="platinum","Platinum")</f>
        <v>#DIV/0!</v>
      </c>
      <c r="CD108" t="e">
        <f>IF(AND(AND(BZ108&gt;=2),AND(AH108&lt;=List!$N$4),AND(AM108&lt;=List!$M$4)),"Certified","Exceeds")</f>
        <v>#DIV/0!</v>
      </c>
      <c r="CE108" t="e" cm="1">
        <f t="array" ref="CE108">_xlfn.IFS(BI108=List!$O$2,'SAMPLE-Entry-Sheet'!CC108,BI108=List!$O$3,'SAMPLE-Entry-Sheet'!CD108)</f>
        <v>#DIV/0!</v>
      </c>
    </row>
    <row r="109" spans="1:83" ht="30" customHeight="1">
      <c r="A109" t="str">
        <f t="shared" si="24"/>
        <v>Ineligible or missing inputs</v>
      </c>
      <c r="H109" s="15"/>
      <c r="I109" s="16"/>
      <c r="J109" s="16"/>
      <c r="K109" s="16"/>
      <c r="L109" s="16"/>
      <c r="P109" s="17"/>
      <c r="R109" s="17"/>
      <c r="U109" s="17"/>
      <c r="W109" s="17"/>
      <c r="AC109" s="17">
        <f>'SAMPLE-Load-Tally'!C109</f>
        <v>0</v>
      </c>
      <c r="AD109" s="17"/>
      <c r="AE109" s="17"/>
      <c r="AF109" s="17"/>
      <c r="AG109" s="17"/>
      <c r="AH109" s="12" t="e">
        <f t="shared" si="25"/>
        <v>#DIV/0!</v>
      </c>
      <c r="AI109" s="13" cm="1">
        <f t="array" ref="AI109">_xlfn.IFS(AD109&gt;0,((AD109/(P109))),AD109=0,0)</f>
        <v>0</v>
      </c>
      <c r="AJ109" s="13" cm="1">
        <f t="array" ref="AJ109">_xlfn.IFS(AE109&gt;0,((AE109/(R109))),AE109=0,0)</f>
        <v>0</v>
      </c>
      <c r="AK109" s="13" cm="1">
        <f t="array" ref="AK109">_xlfn.IFS(AF109&gt;0,((AF109/(V109))),AF109=0,0)</f>
        <v>0</v>
      </c>
      <c r="AL109" s="13" cm="1">
        <f t="array" ref="AL109">_xlfn.IFS(AG109&gt;0,((AG109/(X109))),AG109=0,0)</f>
        <v>0</v>
      </c>
      <c r="AM109" s="14" t="e">
        <f t="shared" si="26"/>
        <v>#DIV/0!</v>
      </c>
      <c r="BI109" t="str" cm="1">
        <f t="array" ref="BI109">_xlfn.IFS(K109&lt;List!$K$3,"old",K109&gt;=List!$K$3,"new")</f>
        <v>old</v>
      </c>
      <c r="BJ109">
        <f>_xlfn.IFNA(VLOOKUP(O109,List!$A$2:$B$18,2,FALSE),0)</f>
        <v>0</v>
      </c>
      <c r="BK109">
        <f>_xlfn.IFNA(VLOOKUP(Q109,List!$A$2:$B$18,2,FALSE),0)</f>
        <v>0</v>
      </c>
      <c r="BL109">
        <f>_xlfn.IFNA(VLOOKUP(U109,List!$A$2:$B$18,2,FALSE),0)</f>
        <v>0</v>
      </c>
      <c r="BM109">
        <f>_xlfn.IFNA(VLOOKUP(W109,List!$A$2:$B$18,2,FALSE),0)</f>
        <v>0</v>
      </c>
      <c r="BN109">
        <f>_xlfn.IFNA(VLOOKUP(AA109,List!$A$2:$B$18,2,FALSE),0)</f>
        <v>0</v>
      </c>
      <c r="BO109">
        <f>COUNTIFS(AW109:AY109,"yes")+COUNTIFS(AW109:AY109,"Not Needed - Recertification")+(COUNTIFS(BY109,"yes"))+Tabulation[[#This Row],[Leak Tight Exempt]]</f>
        <v>0</v>
      </c>
      <c r="BP109" t="str">
        <f>IF(OR(AND(L109=List!$U$2,BO109=3),AND(L109=List!$U$3,BO109=3)),"Yes","Ineligible or Missing Data")</f>
        <v>Ineligible or Missing Data</v>
      </c>
      <c r="BQ109">
        <f t="shared" si="27"/>
        <v>1</v>
      </c>
      <c r="BR109">
        <f>_xlfn.IFNA(VLOOKUP(BA109,List!$H$2:$I$10,2,FALSE),0)</f>
        <v>0</v>
      </c>
      <c r="BS109">
        <f t="shared" si="28"/>
        <v>0</v>
      </c>
      <c r="BT109">
        <f t="shared" si="29"/>
        <v>1</v>
      </c>
      <c r="BU109">
        <f t="shared" si="30"/>
        <v>0</v>
      </c>
      <c r="BV109">
        <f>_xlfn.IFNA(VLOOKUP(AZ109,List!$R$2:$S$6,2,FALSE),0)</f>
        <v>0</v>
      </c>
      <c r="BW109" t="b">
        <f t="shared" si="23"/>
        <v>0</v>
      </c>
      <c r="BX109">
        <f t="shared" si="31"/>
        <v>0</v>
      </c>
      <c r="BY109" t="b">
        <f t="shared" si="32"/>
        <v>0</v>
      </c>
      <c r="BZ109">
        <f t="shared" si="33"/>
        <v>1</v>
      </c>
      <c r="CA109" t="e" cm="1">
        <f t="array" ref="CA109">_xlfn.IFS(AH109&lt;List!$N$4,"Platinum",AH109&lt;List!$N$3,"Gold",AH109&lt;List!$N$2,"Silver",AH109&gt;List!$N$2,"Exceeds")</f>
        <v>#DIV/0!</v>
      </c>
      <c r="CB109" t="e" cm="1">
        <f t="array" ref="CB109">_xlfn.IFS(AM109&lt;List!$M$4,"Platinum",AM109&lt;List!$M$3,"Gold",AM109&lt;List!$M$2,"Silver",AM109&gt;List!$M$2,"Exceeds")</f>
        <v>#DIV/0!</v>
      </c>
      <c r="CC109" t="e" cm="1">
        <f t="array" ref="CC109">_xlfn.IFS(CB109="exceeds","Exceeds",CA109="exceeds","Exceeds",CB109="silver","Silver",CA109="silver","Silver",CB109="Gold","Gold",CA109="Gold","Gold",CB109="platinum","Platinum",CA109="platinum","Platinum")</f>
        <v>#DIV/0!</v>
      </c>
      <c r="CD109" t="e">
        <f>IF(AND(AND(BZ109&gt;=2),AND(AH109&lt;=List!$N$4),AND(AM109&lt;=List!$M$4)),"Certified","Exceeds")</f>
        <v>#DIV/0!</v>
      </c>
      <c r="CE109" t="e" cm="1">
        <f t="array" ref="CE109">_xlfn.IFS(BI109=List!$O$2,'SAMPLE-Entry-Sheet'!CC109,BI109=List!$O$3,'SAMPLE-Entry-Sheet'!CD109)</f>
        <v>#DIV/0!</v>
      </c>
    </row>
    <row r="110" spans="1:83" ht="30" customHeight="1">
      <c r="A110" t="str">
        <f t="shared" si="24"/>
        <v>Ineligible or missing inputs</v>
      </c>
      <c r="H110" s="15"/>
      <c r="I110" s="16"/>
      <c r="J110" s="16"/>
      <c r="K110" s="16"/>
      <c r="L110" s="16"/>
      <c r="P110" s="17"/>
      <c r="R110" s="17"/>
      <c r="U110" s="17"/>
      <c r="W110" s="17"/>
      <c r="AC110" s="17">
        <f>'SAMPLE-Load-Tally'!C110</f>
        <v>0</v>
      </c>
      <c r="AD110" s="17"/>
      <c r="AE110" s="17"/>
      <c r="AF110" s="17"/>
      <c r="AG110" s="17"/>
      <c r="AH110" s="12" t="e">
        <f t="shared" si="25"/>
        <v>#DIV/0!</v>
      </c>
      <c r="AI110" s="13" cm="1">
        <f t="array" ref="AI110">_xlfn.IFS(AD110&gt;0,((AD110/(P110))),AD110=0,0)</f>
        <v>0</v>
      </c>
      <c r="AJ110" s="13" cm="1">
        <f t="array" ref="AJ110">_xlfn.IFS(AE110&gt;0,((AE110/(R110))),AE110=0,0)</f>
        <v>0</v>
      </c>
      <c r="AK110" s="13" cm="1">
        <f t="array" ref="AK110">_xlfn.IFS(AF110&gt;0,((AF110/(V110))),AF110=0,0)</f>
        <v>0</v>
      </c>
      <c r="AL110" s="13" cm="1">
        <f t="array" ref="AL110">_xlfn.IFS(AG110&gt;0,((AG110/(X110))),AG110=0,0)</f>
        <v>0</v>
      </c>
      <c r="AM110" s="14" t="e">
        <f t="shared" si="26"/>
        <v>#DIV/0!</v>
      </c>
      <c r="BI110" t="str" cm="1">
        <f t="array" ref="BI110">_xlfn.IFS(K110&lt;List!$K$3,"old",K110&gt;=List!$K$3,"new")</f>
        <v>old</v>
      </c>
      <c r="BJ110">
        <f>_xlfn.IFNA(VLOOKUP(O110,List!$A$2:$B$18,2,FALSE),0)</f>
        <v>0</v>
      </c>
      <c r="BK110">
        <f>_xlfn.IFNA(VLOOKUP(Q110,List!$A$2:$B$18,2,FALSE),0)</f>
        <v>0</v>
      </c>
      <c r="BL110">
        <f>_xlfn.IFNA(VLOOKUP(U110,List!$A$2:$B$18,2,FALSE),0)</f>
        <v>0</v>
      </c>
      <c r="BM110">
        <f>_xlfn.IFNA(VLOOKUP(W110,List!$A$2:$B$18,2,FALSE),0)</f>
        <v>0</v>
      </c>
      <c r="BN110">
        <f>_xlfn.IFNA(VLOOKUP(AA110,List!$A$2:$B$18,2,FALSE),0)</f>
        <v>0</v>
      </c>
      <c r="BO110">
        <f>COUNTIFS(AW110:AY110,"yes")+COUNTIFS(AW110:AY110,"Not Needed - Recertification")+(COUNTIFS(BY110,"yes"))+Tabulation[[#This Row],[Leak Tight Exempt]]</f>
        <v>0</v>
      </c>
      <c r="BP110" t="str">
        <f>IF(OR(AND(L110=List!$U$2,BO110=3),AND(L110=List!$U$3,BO110=3)),"Yes","Ineligible or Missing Data")</f>
        <v>Ineligible or Missing Data</v>
      </c>
      <c r="BQ110">
        <f t="shared" si="27"/>
        <v>1</v>
      </c>
      <c r="BR110">
        <f>_xlfn.IFNA(VLOOKUP(BA110,List!$H$2:$I$10,2,FALSE),0)</f>
        <v>0</v>
      </c>
      <c r="BS110">
        <f t="shared" si="28"/>
        <v>0</v>
      </c>
      <c r="BT110">
        <f t="shared" si="29"/>
        <v>1</v>
      </c>
      <c r="BU110">
        <f t="shared" si="30"/>
        <v>0</v>
      </c>
      <c r="BV110">
        <f>_xlfn.IFNA(VLOOKUP(AZ110,List!$R$2:$S$6,2,FALSE),0)</f>
        <v>0</v>
      </c>
      <c r="BW110" t="b">
        <f t="shared" si="23"/>
        <v>0</v>
      </c>
      <c r="BX110">
        <f t="shared" si="31"/>
        <v>0</v>
      </c>
      <c r="BY110" t="b">
        <f t="shared" si="32"/>
        <v>0</v>
      </c>
      <c r="BZ110">
        <f t="shared" si="33"/>
        <v>1</v>
      </c>
      <c r="CA110" t="e" cm="1">
        <f t="array" ref="CA110">_xlfn.IFS(AH110&lt;List!$N$4,"Platinum",AH110&lt;List!$N$3,"Gold",AH110&lt;List!$N$2,"Silver",AH110&gt;List!$N$2,"Exceeds")</f>
        <v>#DIV/0!</v>
      </c>
      <c r="CB110" t="e" cm="1">
        <f t="array" ref="CB110">_xlfn.IFS(AM110&lt;List!$M$4,"Platinum",AM110&lt;List!$M$3,"Gold",AM110&lt;List!$M$2,"Silver",AM110&gt;List!$M$2,"Exceeds")</f>
        <v>#DIV/0!</v>
      </c>
      <c r="CC110" t="e" cm="1">
        <f t="array" ref="CC110">_xlfn.IFS(CB110="exceeds","Exceeds",CA110="exceeds","Exceeds",CB110="silver","Silver",CA110="silver","Silver",CB110="Gold","Gold",CA110="Gold","Gold",CB110="platinum","Platinum",CA110="platinum","Platinum")</f>
        <v>#DIV/0!</v>
      </c>
      <c r="CD110" t="e">
        <f>IF(AND(AND(BZ110&gt;=2),AND(AH110&lt;=List!$N$4),AND(AM110&lt;=List!$M$4)),"Certified","Exceeds")</f>
        <v>#DIV/0!</v>
      </c>
      <c r="CE110" t="e" cm="1">
        <f t="array" ref="CE110">_xlfn.IFS(BI110=List!$O$2,'SAMPLE-Entry-Sheet'!CC110,BI110=List!$O$3,'SAMPLE-Entry-Sheet'!CD110)</f>
        <v>#DIV/0!</v>
      </c>
    </row>
    <row r="111" spans="1:83" ht="30" customHeight="1">
      <c r="A111" t="str">
        <f t="shared" si="24"/>
        <v>Ineligible or missing inputs</v>
      </c>
      <c r="H111" s="15"/>
      <c r="I111" s="16"/>
      <c r="J111" s="16"/>
      <c r="K111" s="16"/>
      <c r="L111" s="16"/>
      <c r="P111" s="17"/>
      <c r="R111" s="17"/>
      <c r="U111" s="17"/>
      <c r="W111" s="17"/>
      <c r="AC111" s="17">
        <f>'SAMPLE-Load-Tally'!C111</f>
        <v>0</v>
      </c>
      <c r="AD111" s="17"/>
      <c r="AE111" s="17"/>
      <c r="AF111" s="17"/>
      <c r="AG111" s="17"/>
      <c r="AH111" s="12" t="e">
        <f t="shared" si="25"/>
        <v>#DIV/0!</v>
      </c>
      <c r="AI111" s="13" cm="1">
        <f t="array" ref="AI111">_xlfn.IFS(AD111&gt;0,((AD111/(P111))),AD111=0,0)</f>
        <v>0</v>
      </c>
      <c r="AJ111" s="13" cm="1">
        <f t="array" ref="AJ111">_xlfn.IFS(AE111&gt;0,((AE111/(R111))),AE111=0,0)</f>
        <v>0</v>
      </c>
      <c r="AK111" s="13" cm="1">
        <f t="array" ref="AK111">_xlfn.IFS(AF111&gt;0,((AF111/(V111))),AF111=0,0)</f>
        <v>0</v>
      </c>
      <c r="AL111" s="13" cm="1">
        <f t="array" ref="AL111">_xlfn.IFS(AG111&gt;0,((AG111/(X111))),AG111=0,0)</f>
        <v>0</v>
      </c>
      <c r="AM111" s="14" t="e">
        <f t="shared" si="26"/>
        <v>#DIV/0!</v>
      </c>
      <c r="BI111" t="str" cm="1">
        <f t="array" ref="BI111">_xlfn.IFS(K111&lt;List!$K$3,"old",K111&gt;=List!$K$3,"new")</f>
        <v>old</v>
      </c>
      <c r="BJ111">
        <f>_xlfn.IFNA(VLOOKUP(O111,List!$A$2:$B$18,2,FALSE),0)</f>
        <v>0</v>
      </c>
      <c r="BK111">
        <f>_xlfn.IFNA(VLOOKUP(Q111,List!$A$2:$B$18,2,FALSE),0)</f>
        <v>0</v>
      </c>
      <c r="BL111">
        <f>_xlfn.IFNA(VLOOKUP(U111,List!$A$2:$B$18,2,FALSE),0)</f>
        <v>0</v>
      </c>
      <c r="BM111">
        <f>_xlfn.IFNA(VLOOKUP(W111,List!$A$2:$B$18,2,FALSE),0)</f>
        <v>0</v>
      </c>
      <c r="BN111">
        <f>_xlfn.IFNA(VLOOKUP(AA111,List!$A$2:$B$18,2,FALSE),0)</f>
        <v>0</v>
      </c>
      <c r="BO111">
        <f>COUNTIFS(AW111:AY111,"yes")+COUNTIFS(AW111:AY111,"Not Needed - Recertification")+(COUNTIFS(BY111,"yes"))+Tabulation[[#This Row],[Leak Tight Exempt]]</f>
        <v>0</v>
      </c>
      <c r="BP111" t="str">
        <f>IF(OR(AND(L111=List!$U$2,BO111=3),AND(L111=List!$U$3,BO111=3)),"Yes","Ineligible or Missing Data")</f>
        <v>Ineligible or Missing Data</v>
      </c>
      <c r="BQ111">
        <f t="shared" si="27"/>
        <v>1</v>
      </c>
      <c r="BR111">
        <f>_xlfn.IFNA(VLOOKUP(BA111,List!$H$2:$I$10,2,FALSE),0)</f>
        <v>0</v>
      </c>
      <c r="BS111">
        <f t="shared" si="28"/>
        <v>0</v>
      </c>
      <c r="BT111">
        <f t="shared" si="29"/>
        <v>1</v>
      </c>
      <c r="BU111">
        <f t="shared" si="30"/>
        <v>0</v>
      </c>
      <c r="BV111">
        <f>_xlfn.IFNA(VLOOKUP(AZ111,List!$R$2:$S$6,2,FALSE),0)</f>
        <v>0</v>
      </c>
      <c r="BW111" t="b">
        <f t="shared" si="23"/>
        <v>0</v>
      </c>
      <c r="BX111">
        <f t="shared" si="31"/>
        <v>0</v>
      </c>
      <c r="BY111" t="b">
        <f t="shared" si="32"/>
        <v>0</v>
      </c>
      <c r="BZ111">
        <f t="shared" si="33"/>
        <v>1</v>
      </c>
      <c r="CA111" t="e" cm="1">
        <f t="array" ref="CA111">_xlfn.IFS(AH111&lt;List!$N$4,"Platinum",AH111&lt;List!$N$3,"Gold",AH111&lt;List!$N$2,"Silver",AH111&gt;List!$N$2,"Exceeds")</f>
        <v>#DIV/0!</v>
      </c>
      <c r="CB111" t="e" cm="1">
        <f t="array" ref="CB111">_xlfn.IFS(AM111&lt;List!$M$4,"Platinum",AM111&lt;List!$M$3,"Gold",AM111&lt;List!$M$2,"Silver",AM111&gt;List!$M$2,"Exceeds")</f>
        <v>#DIV/0!</v>
      </c>
      <c r="CC111" t="e" cm="1">
        <f t="array" ref="CC111">_xlfn.IFS(CB111="exceeds","Exceeds",CA111="exceeds","Exceeds",CB111="silver","Silver",CA111="silver","Silver",CB111="Gold","Gold",CA111="Gold","Gold",CB111="platinum","Platinum",CA111="platinum","Platinum")</f>
        <v>#DIV/0!</v>
      </c>
      <c r="CD111" t="e">
        <f>IF(AND(AND(BZ111&gt;=2),AND(AH111&lt;=List!$N$4),AND(AM111&lt;=List!$M$4)),"Certified","Exceeds")</f>
        <v>#DIV/0!</v>
      </c>
      <c r="CE111" t="e" cm="1">
        <f t="array" ref="CE111">_xlfn.IFS(BI111=List!$O$2,'SAMPLE-Entry-Sheet'!CC111,BI111=List!$O$3,'SAMPLE-Entry-Sheet'!CD111)</f>
        <v>#DIV/0!</v>
      </c>
    </row>
    <row r="112" spans="1:83" ht="30" customHeight="1">
      <c r="A112" t="str">
        <f t="shared" si="24"/>
        <v>Ineligible or missing inputs</v>
      </c>
      <c r="H112" s="15"/>
      <c r="I112" s="16"/>
      <c r="J112" s="16"/>
      <c r="K112" s="16"/>
      <c r="L112" s="16"/>
      <c r="P112" s="17"/>
      <c r="R112" s="17"/>
      <c r="U112" s="17"/>
      <c r="W112" s="17"/>
      <c r="AC112" s="17">
        <f>'SAMPLE-Load-Tally'!C112</f>
        <v>0</v>
      </c>
      <c r="AD112" s="17"/>
      <c r="AE112" s="17"/>
      <c r="AF112" s="17"/>
      <c r="AG112" s="17"/>
      <c r="AH112" s="12" t="e">
        <f t="shared" si="25"/>
        <v>#DIV/0!</v>
      </c>
      <c r="AI112" s="13" cm="1">
        <f t="array" ref="AI112">_xlfn.IFS(AD112&gt;0,((AD112/(P112))),AD112=0,0)</f>
        <v>0</v>
      </c>
      <c r="AJ112" s="13" cm="1">
        <f t="array" ref="AJ112">_xlfn.IFS(AE112&gt;0,((AE112/(R112))),AE112=0,0)</f>
        <v>0</v>
      </c>
      <c r="AK112" s="13" cm="1">
        <f t="array" ref="AK112">_xlfn.IFS(AF112&gt;0,((AF112/(V112))),AF112=0,0)</f>
        <v>0</v>
      </c>
      <c r="AL112" s="13" cm="1">
        <f t="array" ref="AL112">_xlfn.IFS(AG112&gt;0,((AG112/(X112))),AG112=0,0)</f>
        <v>0</v>
      </c>
      <c r="AM112" s="14" t="e">
        <f t="shared" si="26"/>
        <v>#DIV/0!</v>
      </c>
      <c r="BI112" t="str" cm="1">
        <f t="array" ref="BI112">_xlfn.IFS(K112&lt;List!$K$3,"old",K112&gt;=List!$K$3,"new")</f>
        <v>old</v>
      </c>
      <c r="BJ112">
        <f>_xlfn.IFNA(VLOOKUP(O112,List!$A$2:$B$18,2,FALSE),0)</f>
        <v>0</v>
      </c>
      <c r="BK112">
        <f>_xlfn.IFNA(VLOOKUP(Q112,List!$A$2:$B$18,2,FALSE),0)</f>
        <v>0</v>
      </c>
      <c r="BL112">
        <f>_xlfn.IFNA(VLOOKUP(U112,List!$A$2:$B$18,2,FALSE),0)</f>
        <v>0</v>
      </c>
      <c r="BM112">
        <f>_xlfn.IFNA(VLOOKUP(W112,List!$A$2:$B$18,2,FALSE),0)</f>
        <v>0</v>
      </c>
      <c r="BN112">
        <f>_xlfn.IFNA(VLOOKUP(AA112,List!$A$2:$B$18,2,FALSE),0)</f>
        <v>0</v>
      </c>
      <c r="BO112">
        <f>COUNTIFS(AW112:AY112,"yes")+COUNTIFS(AW112:AY112,"Not Needed - Recertification")+(COUNTIFS(BY112,"yes"))+Tabulation[[#This Row],[Leak Tight Exempt]]</f>
        <v>0</v>
      </c>
      <c r="BP112" t="str">
        <f>IF(OR(AND(L112=List!$U$2,BO112=3),AND(L112=List!$U$3,BO112=3)),"Yes","Ineligible or Missing Data")</f>
        <v>Ineligible or Missing Data</v>
      </c>
      <c r="BQ112">
        <f t="shared" si="27"/>
        <v>1</v>
      </c>
      <c r="BR112">
        <f>_xlfn.IFNA(VLOOKUP(BA112,List!$H$2:$I$10,2,FALSE),0)</f>
        <v>0</v>
      </c>
      <c r="BS112">
        <f t="shared" si="28"/>
        <v>0</v>
      </c>
      <c r="BT112">
        <f t="shared" si="29"/>
        <v>1</v>
      </c>
      <c r="BU112">
        <f t="shared" si="30"/>
        <v>0</v>
      </c>
      <c r="BV112">
        <f>_xlfn.IFNA(VLOOKUP(AZ112,List!$R$2:$S$6,2,FALSE),0)</f>
        <v>0</v>
      </c>
      <c r="BW112" t="b">
        <f t="shared" si="23"/>
        <v>0</v>
      </c>
      <c r="BX112">
        <f t="shared" si="31"/>
        <v>0</v>
      </c>
      <c r="BY112" t="b">
        <f t="shared" si="32"/>
        <v>0</v>
      </c>
      <c r="BZ112">
        <f t="shared" si="33"/>
        <v>1</v>
      </c>
      <c r="CA112" t="e" cm="1">
        <f t="array" ref="CA112">_xlfn.IFS(AH112&lt;List!$N$4,"Platinum",AH112&lt;List!$N$3,"Gold",AH112&lt;List!$N$2,"Silver",AH112&gt;List!$N$2,"Exceeds")</f>
        <v>#DIV/0!</v>
      </c>
      <c r="CB112" t="e" cm="1">
        <f t="array" ref="CB112">_xlfn.IFS(AM112&lt;List!$M$4,"Platinum",AM112&lt;List!$M$3,"Gold",AM112&lt;List!$M$2,"Silver",AM112&gt;List!$M$2,"Exceeds")</f>
        <v>#DIV/0!</v>
      </c>
      <c r="CC112" t="e" cm="1">
        <f t="array" ref="CC112">_xlfn.IFS(CB112="exceeds","Exceeds",CA112="exceeds","Exceeds",CB112="silver","Silver",CA112="silver","Silver",CB112="Gold","Gold",CA112="Gold","Gold",CB112="platinum","Platinum",CA112="platinum","Platinum")</f>
        <v>#DIV/0!</v>
      </c>
      <c r="CD112" t="e">
        <f>IF(AND(AND(BZ112&gt;=2),AND(AH112&lt;=List!$N$4),AND(AM112&lt;=List!$M$4)),"Certified","Exceeds")</f>
        <v>#DIV/0!</v>
      </c>
      <c r="CE112" t="e" cm="1">
        <f t="array" ref="CE112">_xlfn.IFS(BI112=List!$O$2,'SAMPLE-Entry-Sheet'!CC112,BI112=List!$O$3,'SAMPLE-Entry-Sheet'!CD112)</f>
        <v>#DIV/0!</v>
      </c>
    </row>
    <row r="113" spans="1:83" ht="30" customHeight="1">
      <c r="A113" t="str">
        <f t="shared" si="24"/>
        <v>Ineligible or missing inputs</v>
      </c>
      <c r="H113" s="15"/>
      <c r="I113" s="16"/>
      <c r="J113" s="16"/>
      <c r="K113" s="16"/>
      <c r="L113" s="16"/>
      <c r="P113" s="17"/>
      <c r="R113" s="17"/>
      <c r="U113" s="17"/>
      <c r="W113" s="17"/>
      <c r="AC113" s="17">
        <f>'SAMPLE-Load-Tally'!C113</f>
        <v>0</v>
      </c>
      <c r="AD113" s="17"/>
      <c r="AE113" s="17"/>
      <c r="AF113" s="17"/>
      <c r="AG113" s="17"/>
      <c r="AH113" s="12" t="e">
        <f t="shared" si="25"/>
        <v>#DIV/0!</v>
      </c>
      <c r="AI113" s="13" cm="1">
        <f t="array" ref="AI113">_xlfn.IFS(AD113&gt;0,((AD113/(P113))),AD113=0,0)</f>
        <v>0</v>
      </c>
      <c r="AJ113" s="13" cm="1">
        <f t="array" ref="AJ113">_xlfn.IFS(AE113&gt;0,((AE113/(R113))),AE113=0,0)</f>
        <v>0</v>
      </c>
      <c r="AK113" s="13" cm="1">
        <f t="array" ref="AK113">_xlfn.IFS(AF113&gt;0,((AF113/(V113))),AF113=0,0)</f>
        <v>0</v>
      </c>
      <c r="AL113" s="13" cm="1">
        <f t="array" ref="AL113">_xlfn.IFS(AG113&gt;0,((AG113/(X113))),AG113=0,0)</f>
        <v>0</v>
      </c>
      <c r="AM113" s="14" t="e">
        <f t="shared" si="26"/>
        <v>#DIV/0!</v>
      </c>
      <c r="BI113" t="str" cm="1">
        <f t="array" ref="BI113">_xlfn.IFS(K113&lt;List!$K$3,"old",K113&gt;=List!$K$3,"new")</f>
        <v>old</v>
      </c>
      <c r="BJ113">
        <f>_xlfn.IFNA(VLOOKUP(O113,List!$A$2:$B$18,2,FALSE),0)</f>
        <v>0</v>
      </c>
      <c r="BK113">
        <f>_xlfn.IFNA(VLOOKUP(Q113,List!$A$2:$B$18,2,FALSE),0)</f>
        <v>0</v>
      </c>
      <c r="BL113">
        <f>_xlfn.IFNA(VLOOKUP(U113,List!$A$2:$B$18,2,FALSE),0)</f>
        <v>0</v>
      </c>
      <c r="BM113">
        <f>_xlfn.IFNA(VLOOKUP(W113,List!$A$2:$B$18,2,FALSE),0)</f>
        <v>0</v>
      </c>
      <c r="BN113">
        <f>_xlfn.IFNA(VLOOKUP(AA113,List!$A$2:$B$18,2,FALSE),0)</f>
        <v>0</v>
      </c>
      <c r="BO113">
        <f>COUNTIFS(AW113:AY113,"yes")+COUNTIFS(AW113:AY113,"Not Needed - Recertification")+(COUNTIFS(BY113,"yes"))+Tabulation[[#This Row],[Leak Tight Exempt]]</f>
        <v>0</v>
      </c>
      <c r="BP113" t="str">
        <f>IF(OR(AND(L113=List!$U$2,BO113=3),AND(L113=List!$U$3,BO113=3)),"Yes","Ineligible or Missing Data")</f>
        <v>Ineligible or Missing Data</v>
      </c>
      <c r="BQ113">
        <f t="shared" si="27"/>
        <v>1</v>
      </c>
      <c r="BR113">
        <f>_xlfn.IFNA(VLOOKUP(BA113,List!$H$2:$I$10,2,FALSE),0)</f>
        <v>0</v>
      </c>
      <c r="BS113">
        <f t="shared" si="28"/>
        <v>0</v>
      </c>
      <c r="BT113">
        <f t="shared" si="29"/>
        <v>1</v>
      </c>
      <c r="BU113">
        <f t="shared" si="30"/>
        <v>0</v>
      </c>
      <c r="BV113">
        <f>_xlfn.IFNA(VLOOKUP(AZ113,List!$R$2:$S$6,2,FALSE),0)</f>
        <v>0</v>
      </c>
      <c r="BW113" t="b">
        <f t="shared" si="23"/>
        <v>0</v>
      </c>
      <c r="BX113">
        <f t="shared" si="31"/>
        <v>0</v>
      </c>
      <c r="BY113" t="b">
        <f t="shared" si="32"/>
        <v>0</v>
      </c>
      <c r="BZ113">
        <f t="shared" si="33"/>
        <v>1</v>
      </c>
      <c r="CA113" t="e" cm="1">
        <f t="array" ref="CA113">_xlfn.IFS(AH113&lt;List!$N$4,"Platinum",AH113&lt;List!$N$3,"Gold",AH113&lt;List!$N$2,"Silver",AH113&gt;List!$N$2,"Exceeds")</f>
        <v>#DIV/0!</v>
      </c>
      <c r="CB113" t="e" cm="1">
        <f t="array" ref="CB113">_xlfn.IFS(AM113&lt;List!$M$4,"Platinum",AM113&lt;List!$M$3,"Gold",AM113&lt;List!$M$2,"Silver",AM113&gt;List!$M$2,"Exceeds")</f>
        <v>#DIV/0!</v>
      </c>
      <c r="CC113" t="e" cm="1">
        <f t="array" ref="CC113">_xlfn.IFS(CB113="exceeds","Exceeds",CA113="exceeds","Exceeds",CB113="silver","Silver",CA113="silver","Silver",CB113="Gold","Gold",CA113="Gold","Gold",CB113="platinum","Platinum",CA113="platinum","Platinum")</f>
        <v>#DIV/0!</v>
      </c>
      <c r="CD113" t="e">
        <f>IF(AND(AND(BZ113&gt;=2),AND(AH113&lt;=List!$N$4),AND(AM113&lt;=List!$M$4)),"Certified","Exceeds")</f>
        <v>#DIV/0!</v>
      </c>
      <c r="CE113" t="e" cm="1">
        <f t="array" ref="CE113">_xlfn.IFS(BI113=List!$O$2,'SAMPLE-Entry-Sheet'!CC113,BI113=List!$O$3,'SAMPLE-Entry-Sheet'!CD113)</f>
        <v>#DIV/0!</v>
      </c>
    </row>
    <row r="114" spans="1:83" ht="30" customHeight="1">
      <c r="A114" t="str">
        <f t="shared" si="24"/>
        <v>Ineligible or missing inputs</v>
      </c>
      <c r="H114" s="15"/>
      <c r="I114" s="16"/>
      <c r="J114" s="16"/>
      <c r="K114" s="16"/>
      <c r="L114" s="16"/>
      <c r="P114" s="17"/>
      <c r="R114" s="17"/>
      <c r="U114" s="17"/>
      <c r="W114" s="17"/>
      <c r="AC114" s="17">
        <f>'SAMPLE-Load-Tally'!C114</f>
        <v>0</v>
      </c>
      <c r="AD114" s="17"/>
      <c r="AE114" s="17"/>
      <c r="AF114" s="17"/>
      <c r="AG114" s="17"/>
      <c r="AH114" s="12" t="e">
        <f t="shared" si="25"/>
        <v>#DIV/0!</v>
      </c>
      <c r="AI114" s="13" cm="1">
        <f t="array" ref="AI114">_xlfn.IFS(AD114&gt;0,((AD114/(P114))),AD114=0,0)</f>
        <v>0</v>
      </c>
      <c r="AJ114" s="13" cm="1">
        <f t="array" ref="AJ114">_xlfn.IFS(AE114&gt;0,((AE114/(R114))),AE114=0,0)</f>
        <v>0</v>
      </c>
      <c r="AK114" s="13" cm="1">
        <f t="array" ref="AK114">_xlfn.IFS(AF114&gt;0,((AF114/(V114))),AF114=0,0)</f>
        <v>0</v>
      </c>
      <c r="AL114" s="13" cm="1">
        <f t="array" ref="AL114">_xlfn.IFS(AG114&gt;0,((AG114/(X114))),AG114=0,0)</f>
        <v>0</v>
      </c>
      <c r="AM114" s="14" t="e">
        <f t="shared" si="26"/>
        <v>#DIV/0!</v>
      </c>
      <c r="BI114" t="str" cm="1">
        <f t="array" ref="BI114">_xlfn.IFS(K114&lt;List!$K$3,"old",K114&gt;=List!$K$3,"new")</f>
        <v>old</v>
      </c>
      <c r="BJ114">
        <f>_xlfn.IFNA(VLOOKUP(O114,List!$A$2:$B$18,2,FALSE),0)</f>
        <v>0</v>
      </c>
      <c r="BK114">
        <f>_xlfn.IFNA(VLOOKUP(Q114,List!$A$2:$B$18,2,FALSE),0)</f>
        <v>0</v>
      </c>
      <c r="BL114">
        <f>_xlfn.IFNA(VLOOKUP(U114,List!$A$2:$B$18,2,FALSE),0)</f>
        <v>0</v>
      </c>
      <c r="BM114">
        <f>_xlfn.IFNA(VLOOKUP(W114,List!$A$2:$B$18,2,FALSE),0)</f>
        <v>0</v>
      </c>
      <c r="BN114">
        <f>_xlfn.IFNA(VLOOKUP(AA114,List!$A$2:$B$18,2,FALSE),0)</f>
        <v>0</v>
      </c>
      <c r="BO114">
        <f>COUNTIFS(AW114:AY114,"yes")+COUNTIFS(AW114:AY114,"Not Needed - Recertification")+(COUNTIFS(BY114,"yes"))+Tabulation[[#This Row],[Leak Tight Exempt]]</f>
        <v>0</v>
      </c>
      <c r="BP114" t="str">
        <f>IF(OR(AND(L114=List!$U$2,BO114=3),AND(L114=List!$U$3,BO114=3)),"Yes","Ineligible or Missing Data")</f>
        <v>Ineligible or Missing Data</v>
      </c>
      <c r="BQ114">
        <f t="shared" si="27"/>
        <v>1</v>
      </c>
      <c r="BR114">
        <f>_xlfn.IFNA(VLOOKUP(BA114,List!$H$2:$I$10,2,FALSE),0)</f>
        <v>0</v>
      </c>
      <c r="BS114">
        <f t="shared" si="28"/>
        <v>0</v>
      </c>
      <c r="BT114">
        <f t="shared" si="29"/>
        <v>1</v>
      </c>
      <c r="BU114">
        <f t="shared" si="30"/>
        <v>0</v>
      </c>
      <c r="BV114">
        <f>_xlfn.IFNA(VLOOKUP(AZ114,List!$R$2:$S$6,2,FALSE),0)</f>
        <v>0</v>
      </c>
      <c r="BW114" t="b">
        <f t="shared" si="23"/>
        <v>0</v>
      </c>
      <c r="BX114">
        <f t="shared" si="31"/>
        <v>0</v>
      </c>
      <c r="BY114" t="b">
        <f t="shared" si="32"/>
        <v>0</v>
      </c>
      <c r="BZ114">
        <f t="shared" si="33"/>
        <v>1</v>
      </c>
      <c r="CA114" t="e" cm="1">
        <f t="array" ref="CA114">_xlfn.IFS(AH114&lt;List!$N$4,"Platinum",AH114&lt;List!$N$3,"Gold",AH114&lt;List!$N$2,"Silver",AH114&gt;List!$N$2,"Exceeds")</f>
        <v>#DIV/0!</v>
      </c>
      <c r="CB114" t="e" cm="1">
        <f t="array" ref="CB114">_xlfn.IFS(AM114&lt;List!$M$4,"Platinum",AM114&lt;List!$M$3,"Gold",AM114&lt;List!$M$2,"Silver",AM114&gt;List!$M$2,"Exceeds")</f>
        <v>#DIV/0!</v>
      </c>
      <c r="CC114" t="e" cm="1">
        <f t="array" ref="CC114">_xlfn.IFS(CB114="exceeds","Exceeds",CA114="exceeds","Exceeds",CB114="silver","Silver",CA114="silver","Silver",CB114="Gold","Gold",CA114="Gold","Gold",CB114="platinum","Platinum",CA114="platinum","Platinum")</f>
        <v>#DIV/0!</v>
      </c>
      <c r="CD114" t="e">
        <f>IF(AND(AND(BZ114&gt;=2),AND(AH114&lt;=List!$N$4),AND(AM114&lt;=List!$M$4)),"Certified","Exceeds")</f>
        <v>#DIV/0!</v>
      </c>
      <c r="CE114" t="e" cm="1">
        <f t="array" ref="CE114">_xlfn.IFS(BI114=List!$O$2,'SAMPLE-Entry-Sheet'!CC114,BI114=List!$O$3,'SAMPLE-Entry-Sheet'!CD114)</f>
        <v>#DIV/0!</v>
      </c>
    </row>
    <row r="115" spans="1:83" ht="30" customHeight="1">
      <c r="A115" t="str">
        <f t="shared" si="24"/>
        <v>Ineligible or missing inputs</v>
      </c>
      <c r="H115" s="15"/>
      <c r="I115" s="16"/>
      <c r="J115" s="16"/>
      <c r="K115" s="16"/>
      <c r="L115" s="16"/>
      <c r="P115" s="17"/>
      <c r="R115" s="17"/>
      <c r="U115" s="17"/>
      <c r="W115" s="17"/>
      <c r="AC115" s="17">
        <f>'SAMPLE-Load-Tally'!C115</f>
        <v>0</v>
      </c>
      <c r="AD115" s="17"/>
      <c r="AE115" s="17"/>
      <c r="AF115" s="17"/>
      <c r="AG115" s="17"/>
      <c r="AH115" s="12" t="e">
        <f t="shared" si="25"/>
        <v>#DIV/0!</v>
      </c>
      <c r="AI115" s="13" cm="1">
        <f t="array" ref="AI115">_xlfn.IFS(AD115&gt;0,((AD115/(P115))),AD115=0,0)</f>
        <v>0</v>
      </c>
      <c r="AJ115" s="13" cm="1">
        <f t="array" ref="AJ115">_xlfn.IFS(AE115&gt;0,((AE115/(R115))),AE115=0,0)</f>
        <v>0</v>
      </c>
      <c r="AK115" s="13" cm="1">
        <f t="array" ref="AK115">_xlfn.IFS(AF115&gt;0,((AF115/(V115))),AF115=0,0)</f>
        <v>0</v>
      </c>
      <c r="AL115" s="13" cm="1">
        <f t="array" ref="AL115">_xlfn.IFS(AG115&gt;0,((AG115/(X115))),AG115=0,0)</f>
        <v>0</v>
      </c>
      <c r="AM115" s="14" t="e">
        <f t="shared" si="26"/>
        <v>#DIV/0!</v>
      </c>
      <c r="BI115" t="str" cm="1">
        <f t="array" ref="BI115">_xlfn.IFS(K115&lt;List!$K$3,"old",K115&gt;=List!$K$3,"new")</f>
        <v>old</v>
      </c>
      <c r="BJ115">
        <f>_xlfn.IFNA(VLOOKUP(O115,List!$A$2:$B$18,2,FALSE),0)</f>
        <v>0</v>
      </c>
      <c r="BK115">
        <f>_xlfn.IFNA(VLOOKUP(Q115,List!$A$2:$B$18,2,FALSE),0)</f>
        <v>0</v>
      </c>
      <c r="BL115">
        <f>_xlfn.IFNA(VLOOKUP(U115,List!$A$2:$B$18,2,FALSE),0)</f>
        <v>0</v>
      </c>
      <c r="BM115">
        <f>_xlfn.IFNA(VLOOKUP(W115,List!$A$2:$B$18,2,FALSE),0)</f>
        <v>0</v>
      </c>
      <c r="BN115">
        <f>_xlfn.IFNA(VLOOKUP(AA115,List!$A$2:$B$18,2,FALSE),0)</f>
        <v>0</v>
      </c>
      <c r="BO115">
        <f>COUNTIFS(AW115:AY115,"yes")+COUNTIFS(AW115:AY115,"Not Needed - Recertification")+(COUNTIFS(BY115,"yes"))+Tabulation[[#This Row],[Leak Tight Exempt]]</f>
        <v>0</v>
      </c>
      <c r="BP115" t="str">
        <f>IF(OR(AND(L115=List!$U$2,BO115=3),AND(L115=List!$U$3,BO115=3)),"Yes","Ineligible or Missing Data")</f>
        <v>Ineligible or Missing Data</v>
      </c>
      <c r="BQ115">
        <f t="shared" si="27"/>
        <v>1</v>
      </c>
      <c r="BR115">
        <f>_xlfn.IFNA(VLOOKUP(BA115,List!$H$2:$I$10,2,FALSE),0)</f>
        <v>0</v>
      </c>
      <c r="BS115">
        <f t="shared" si="28"/>
        <v>0</v>
      </c>
      <c r="BT115">
        <f t="shared" si="29"/>
        <v>1</v>
      </c>
      <c r="BU115">
        <f t="shared" si="30"/>
        <v>0</v>
      </c>
      <c r="BV115">
        <f>_xlfn.IFNA(VLOOKUP(AZ115,List!$R$2:$S$6,2,FALSE),0)</f>
        <v>0</v>
      </c>
      <c r="BW115" t="b">
        <f t="shared" si="23"/>
        <v>0</v>
      </c>
      <c r="BX115">
        <f t="shared" si="31"/>
        <v>0</v>
      </c>
      <c r="BY115" t="b">
        <f t="shared" si="32"/>
        <v>0</v>
      </c>
      <c r="BZ115">
        <f t="shared" si="33"/>
        <v>1</v>
      </c>
      <c r="CA115" t="e" cm="1">
        <f t="array" ref="CA115">_xlfn.IFS(AH115&lt;List!$N$4,"Platinum",AH115&lt;List!$N$3,"Gold",AH115&lt;List!$N$2,"Silver",AH115&gt;List!$N$2,"Exceeds")</f>
        <v>#DIV/0!</v>
      </c>
      <c r="CB115" t="e" cm="1">
        <f t="array" ref="CB115">_xlfn.IFS(AM115&lt;List!$M$4,"Platinum",AM115&lt;List!$M$3,"Gold",AM115&lt;List!$M$2,"Silver",AM115&gt;List!$M$2,"Exceeds")</f>
        <v>#DIV/0!</v>
      </c>
      <c r="CC115" t="e" cm="1">
        <f t="array" ref="CC115">_xlfn.IFS(CB115="exceeds","Exceeds",CA115="exceeds","Exceeds",CB115="silver","Silver",CA115="silver","Silver",CB115="Gold","Gold",CA115="Gold","Gold",CB115="platinum","Platinum",CA115="platinum","Platinum")</f>
        <v>#DIV/0!</v>
      </c>
      <c r="CD115" t="e">
        <f>IF(AND(AND(BZ115&gt;=2),AND(AH115&lt;=List!$N$4),AND(AM115&lt;=List!$M$4)),"Certified","Exceeds")</f>
        <v>#DIV/0!</v>
      </c>
      <c r="CE115" t="e" cm="1">
        <f t="array" ref="CE115">_xlfn.IFS(BI115=List!$O$2,'SAMPLE-Entry-Sheet'!CC115,BI115=List!$O$3,'SAMPLE-Entry-Sheet'!CD115)</f>
        <v>#DIV/0!</v>
      </c>
    </row>
    <row r="116" spans="1:83" ht="30" customHeight="1">
      <c r="A116" t="str">
        <f t="shared" si="24"/>
        <v>Ineligible or missing inputs</v>
      </c>
      <c r="H116" s="15"/>
      <c r="I116" s="16"/>
      <c r="J116" s="16"/>
      <c r="K116" s="16"/>
      <c r="L116" s="16"/>
      <c r="P116" s="17"/>
      <c r="R116" s="17"/>
      <c r="U116" s="17"/>
      <c r="W116" s="17"/>
      <c r="AC116" s="17">
        <f>'SAMPLE-Load-Tally'!C116</f>
        <v>0</v>
      </c>
      <c r="AD116" s="17"/>
      <c r="AE116" s="17"/>
      <c r="AF116" s="17"/>
      <c r="AG116" s="17"/>
      <c r="AH116" s="12" t="e">
        <f t="shared" si="25"/>
        <v>#DIV/0!</v>
      </c>
      <c r="AI116" s="13" cm="1">
        <f t="array" ref="AI116">_xlfn.IFS(AD116&gt;0,((AD116/(P116))),AD116=0,0)</f>
        <v>0</v>
      </c>
      <c r="AJ116" s="13" cm="1">
        <f t="array" ref="AJ116">_xlfn.IFS(AE116&gt;0,((AE116/(R116))),AE116=0,0)</f>
        <v>0</v>
      </c>
      <c r="AK116" s="13" cm="1">
        <f t="array" ref="AK116">_xlfn.IFS(AF116&gt;0,((AF116/(V116))),AF116=0,0)</f>
        <v>0</v>
      </c>
      <c r="AL116" s="13" cm="1">
        <f t="array" ref="AL116">_xlfn.IFS(AG116&gt;0,((AG116/(X116))),AG116=0,0)</f>
        <v>0</v>
      </c>
      <c r="AM116" s="14" t="e">
        <f t="shared" si="26"/>
        <v>#DIV/0!</v>
      </c>
      <c r="BI116" t="str" cm="1">
        <f t="array" ref="BI116">_xlfn.IFS(K116&lt;List!$K$3,"old",K116&gt;=List!$K$3,"new")</f>
        <v>old</v>
      </c>
      <c r="BJ116">
        <f>_xlfn.IFNA(VLOOKUP(O116,List!$A$2:$B$18,2,FALSE),0)</f>
        <v>0</v>
      </c>
      <c r="BK116">
        <f>_xlfn.IFNA(VLOOKUP(Q116,List!$A$2:$B$18,2,FALSE),0)</f>
        <v>0</v>
      </c>
      <c r="BL116">
        <f>_xlfn.IFNA(VLOOKUP(U116,List!$A$2:$B$18,2,FALSE),0)</f>
        <v>0</v>
      </c>
      <c r="BM116">
        <f>_xlfn.IFNA(VLOOKUP(W116,List!$A$2:$B$18,2,FALSE),0)</f>
        <v>0</v>
      </c>
      <c r="BN116">
        <f>_xlfn.IFNA(VLOOKUP(AA116,List!$A$2:$B$18,2,FALSE),0)</f>
        <v>0</v>
      </c>
      <c r="BO116">
        <f>COUNTIFS(AW116:AY116,"yes")+COUNTIFS(AW116:AY116,"Not Needed - Recertification")+(COUNTIFS(BY116,"yes"))+Tabulation[[#This Row],[Leak Tight Exempt]]</f>
        <v>0</v>
      </c>
      <c r="BP116" t="str">
        <f>IF(OR(AND(L116=List!$U$2,BO116=3),AND(L116=List!$U$3,BO116=3)),"Yes","Ineligible or Missing Data")</f>
        <v>Ineligible or Missing Data</v>
      </c>
      <c r="BQ116">
        <f t="shared" si="27"/>
        <v>1</v>
      </c>
      <c r="BR116">
        <f>_xlfn.IFNA(VLOOKUP(BA116,List!$H$2:$I$10,2,FALSE),0)</f>
        <v>0</v>
      </c>
      <c r="BS116">
        <f t="shared" si="28"/>
        <v>0</v>
      </c>
      <c r="BT116">
        <f t="shared" si="29"/>
        <v>1</v>
      </c>
      <c r="BU116">
        <f t="shared" si="30"/>
        <v>0</v>
      </c>
      <c r="BV116">
        <f>_xlfn.IFNA(VLOOKUP(AZ116,List!$R$2:$S$6,2,FALSE),0)</f>
        <v>0</v>
      </c>
      <c r="BW116" t="b">
        <f t="shared" si="23"/>
        <v>0</v>
      </c>
      <c r="BX116">
        <f t="shared" si="31"/>
        <v>0</v>
      </c>
      <c r="BY116" t="b">
        <f t="shared" si="32"/>
        <v>0</v>
      </c>
      <c r="BZ116">
        <f t="shared" si="33"/>
        <v>1</v>
      </c>
      <c r="CA116" t="e" cm="1">
        <f t="array" ref="CA116">_xlfn.IFS(AH116&lt;List!$N$4,"Platinum",AH116&lt;List!$N$3,"Gold",AH116&lt;List!$N$2,"Silver",AH116&gt;List!$N$2,"Exceeds")</f>
        <v>#DIV/0!</v>
      </c>
      <c r="CB116" t="e" cm="1">
        <f t="array" ref="CB116">_xlfn.IFS(AM116&lt;List!$M$4,"Platinum",AM116&lt;List!$M$3,"Gold",AM116&lt;List!$M$2,"Silver",AM116&gt;List!$M$2,"Exceeds")</f>
        <v>#DIV/0!</v>
      </c>
      <c r="CC116" t="e" cm="1">
        <f t="array" ref="CC116">_xlfn.IFS(CB116="exceeds","Exceeds",CA116="exceeds","Exceeds",CB116="silver","Silver",CA116="silver","Silver",CB116="Gold","Gold",CA116="Gold","Gold",CB116="platinum","Platinum",CA116="platinum","Platinum")</f>
        <v>#DIV/0!</v>
      </c>
      <c r="CD116" t="e">
        <f>IF(AND(AND(BZ116&gt;=2),AND(AH116&lt;=List!$N$4),AND(AM116&lt;=List!$M$4)),"Certified","Exceeds")</f>
        <v>#DIV/0!</v>
      </c>
      <c r="CE116" t="e" cm="1">
        <f t="array" ref="CE116">_xlfn.IFS(BI116=List!$O$2,'SAMPLE-Entry-Sheet'!CC116,BI116=List!$O$3,'SAMPLE-Entry-Sheet'!CD116)</f>
        <v>#DIV/0!</v>
      </c>
    </row>
    <row r="117" spans="1:83" ht="30" customHeight="1">
      <c r="A117" t="str">
        <f t="shared" si="24"/>
        <v>Ineligible or missing inputs</v>
      </c>
      <c r="H117" s="15"/>
      <c r="I117" s="16"/>
      <c r="J117" s="16"/>
      <c r="K117" s="16"/>
      <c r="L117" s="16"/>
      <c r="P117" s="17"/>
      <c r="R117" s="17"/>
      <c r="U117" s="17"/>
      <c r="W117" s="17"/>
      <c r="AC117" s="17">
        <f>'SAMPLE-Load-Tally'!C117</f>
        <v>0</v>
      </c>
      <c r="AD117" s="17"/>
      <c r="AE117" s="17"/>
      <c r="AF117" s="17"/>
      <c r="AG117" s="17"/>
      <c r="AH117" s="12" t="e">
        <f t="shared" si="25"/>
        <v>#DIV/0!</v>
      </c>
      <c r="AI117" s="13" cm="1">
        <f t="array" ref="AI117">_xlfn.IFS(AD117&gt;0,((AD117/(P117))),AD117=0,0)</f>
        <v>0</v>
      </c>
      <c r="AJ117" s="13" cm="1">
        <f t="array" ref="AJ117">_xlfn.IFS(AE117&gt;0,((AE117/(R117))),AE117=0,0)</f>
        <v>0</v>
      </c>
      <c r="AK117" s="13" cm="1">
        <f t="array" ref="AK117">_xlfn.IFS(AF117&gt;0,((AF117/(V117))),AF117=0,0)</f>
        <v>0</v>
      </c>
      <c r="AL117" s="13" cm="1">
        <f t="array" ref="AL117">_xlfn.IFS(AG117&gt;0,((AG117/(X117))),AG117=0,0)</f>
        <v>0</v>
      </c>
      <c r="AM117" s="14" t="e">
        <f t="shared" si="26"/>
        <v>#DIV/0!</v>
      </c>
      <c r="BI117" t="str" cm="1">
        <f t="array" ref="BI117">_xlfn.IFS(K117&lt;List!$K$3,"old",K117&gt;=List!$K$3,"new")</f>
        <v>old</v>
      </c>
      <c r="BJ117">
        <f>_xlfn.IFNA(VLOOKUP(O117,List!$A$2:$B$18,2,FALSE),0)</f>
        <v>0</v>
      </c>
      <c r="BK117">
        <f>_xlfn.IFNA(VLOOKUP(Q117,List!$A$2:$B$18,2,FALSE),0)</f>
        <v>0</v>
      </c>
      <c r="BL117">
        <f>_xlfn.IFNA(VLOOKUP(U117,List!$A$2:$B$18,2,FALSE),0)</f>
        <v>0</v>
      </c>
      <c r="BM117">
        <f>_xlfn.IFNA(VLOOKUP(W117,List!$A$2:$B$18,2,FALSE),0)</f>
        <v>0</v>
      </c>
      <c r="BN117">
        <f>_xlfn.IFNA(VLOOKUP(AA117,List!$A$2:$B$18,2,FALSE),0)</f>
        <v>0</v>
      </c>
      <c r="BO117">
        <f>COUNTIFS(AW117:AY117,"yes")+COUNTIFS(AW117:AY117,"Not Needed - Recertification")+(COUNTIFS(BY117,"yes"))+Tabulation[[#This Row],[Leak Tight Exempt]]</f>
        <v>0</v>
      </c>
      <c r="BP117" t="str">
        <f>IF(OR(AND(L117=List!$U$2,BO117=3),AND(L117=List!$U$3,BO117=3)),"Yes","Ineligible or Missing Data")</f>
        <v>Ineligible or Missing Data</v>
      </c>
      <c r="BQ117">
        <f t="shared" si="27"/>
        <v>1</v>
      </c>
      <c r="BR117">
        <f>_xlfn.IFNA(VLOOKUP(BA117,List!$H$2:$I$10,2,FALSE),0)</f>
        <v>0</v>
      </c>
      <c r="BS117">
        <f t="shared" si="28"/>
        <v>0</v>
      </c>
      <c r="BT117">
        <f t="shared" si="29"/>
        <v>1</v>
      </c>
      <c r="BU117">
        <f t="shared" si="30"/>
        <v>0</v>
      </c>
      <c r="BV117">
        <f>_xlfn.IFNA(VLOOKUP(AZ117,List!$R$2:$S$6,2,FALSE),0)</f>
        <v>0</v>
      </c>
      <c r="BW117" t="b">
        <f t="shared" si="23"/>
        <v>0</v>
      </c>
      <c r="BX117">
        <f t="shared" si="31"/>
        <v>0</v>
      </c>
      <c r="BY117" t="b">
        <f t="shared" si="32"/>
        <v>0</v>
      </c>
      <c r="BZ117">
        <f t="shared" si="33"/>
        <v>1</v>
      </c>
      <c r="CA117" t="e" cm="1">
        <f t="array" ref="CA117">_xlfn.IFS(AH117&lt;List!$N$4,"Platinum",AH117&lt;List!$N$3,"Gold",AH117&lt;List!$N$2,"Silver",AH117&gt;List!$N$2,"Exceeds")</f>
        <v>#DIV/0!</v>
      </c>
      <c r="CB117" t="e" cm="1">
        <f t="array" ref="CB117">_xlfn.IFS(AM117&lt;List!$M$4,"Platinum",AM117&lt;List!$M$3,"Gold",AM117&lt;List!$M$2,"Silver",AM117&gt;List!$M$2,"Exceeds")</f>
        <v>#DIV/0!</v>
      </c>
      <c r="CC117" t="e" cm="1">
        <f t="array" ref="CC117">_xlfn.IFS(CB117="exceeds","Exceeds",CA117="exceeds","Exceeds",CB117="silver","Silver",CA117="silver","Silver",CB117="Gold","Gold",CA117="Gold","Gold",CB117="platinum","Platinum",CA117="platinum","Platinum")</f>
        <v>#DIV/0!</v>
      </c>
      <c r="CD117" t="e">
        <f>IF(AND(AND(BZ117&gt;=2),AND(AH117&lt;=List!$N$4),AND(AM117&lt;=List!$M$4)),"Certified","Exceeds")</f>
        <v>#DIV/0!</v>
      </c>
      <c r="CE117" t="e" cm="1">
        <f t="array" ref="CE117">_xlfn.IFS(BI117=List!$O$2,'SAMPLE-Entry-Sheet'!CC117,BI117=List!$O$3,'SAMPLE-Entry-Sheet'!CD117)</f>
        <v>#DIV/0!</v>
      </c>
    </row>
    <row r="118" spans="1:83" ht="30" customHeight="1">
      <c r="A118" t="str">
        <f t="shared" si="24"/>
        <v>Ineligible or missing inputs</v>
      </c>
      <c r="H118" s="15"/>
      <c r="I118" s="16"/>
      <c r="J118" s="16"/>
      <c r="K118" s="16"/>
      <c r="L118" s="16"/>
      <c r="P118" s="17"/>
      <c r="R118" s="17"/>
      <c r="U118" s="17"/>
      <c r="W118" s="17"/>
      <c r="AC118" s="17">
        <f>'SAMPLE-Load-Tally'!C118</f>
        <v>0</v>
      </c>
      <c r="AD118" s="17"/>
      <c r="AE118" s="17"/>
      <c r="AF118" s="17"/>
      <c r="AG118" s="17"/>
      <c r="AH118" s="12" t="e">
        <f t="shared" si="25"/>
        <v>#DIV/0!</v>
      </c>
      <c r="AI118" s="13" cm="1">
        <f t="array" ref="AI118">_xlfn.IFS(AD118&gt;0,((AD118/(P118))),AD118=0,0)</f>
        <v>0</v>
      </c>
      <c r="AJ118" s="13" cm="1">
        <f t="array" ref="AJ118">_xlfn.IFS(AE118&gt;0,((AE118/(R118))),AE118=0,0)</f>
        <v>0</v>
      </c>
      <c r="AK118" s="13" cm="1">
        <f t="array" ref="AK118">_xlfn.IFS(AF118&gt;0,((AF118/(V118))),AF118=0,0)</f>
        <v>0</v>
      </c>
      <c r="AL118" s="13" cm="1">
        <f t="array" ref="AL118">_xlfn.IFS(AG118&gt;0,((AG118/(X118))),AG118=0,0)</f>
        <v>0</v>
      </c>
      <c r="AM118" s="14" t="e">
        <f t="shared" si="26"/>
        <v>#DIV/0!</v>
      </c>
      <c r="BI118" t="str" cm="1">
        <f t="array" ref="BI118">_xlfn.IFS(K118&lt;List!$K$3,"old",K118&gt;=List!$K$3,"new")</f>
        <v>old</v>
      </c>
      <c r="BJ118">
        <f>_xlfn.IFNA(VLOOKUP(O118,List!$A$2:$B$18,2,FALSE),0)</f>
        <v>0</v>
      </c>
      <c r="BK118">
        <f>_xlfn.IFNA(VLOOKUP(Q118,List!$A$2:$B$18,2,FALSE),0)</f>
        <v>0</v>
      </c>
      <c r="BL118">
        <f>_xlfn.IFNA(VLOOKUP(U118,List!$A$2:$B$18,2,FALSE),0)</f>
        <v>0</v>
      </c>
      <c r="BM118">
        <f>_xlfn.IFNA(VLOOKUP(W118,List!$A$2:$B$18,2,FALSE),0)</f>
        <v>0</v>
      </c>
      <c r="BN118">
        <f>_xlfn.IFNA(VLOOKUP(AA118,List!$A$2:$B$18,2,FALSE),0)</f>
        <v>0</v>
      </c>
      <c r="BO118">
        <f>COUNTIFS(AW118:AY118,"yes")+COUNTIFS(AW118:AY118,"Not Needed - Recertification")+(COUNTIFS(BY118,"yes"))+Tabulation[[#This Row],[Leak Tight Exempt]]</f>
        <v>0</v>
      </c>
      <c r="BP118" t="str">
        <f>IF(OR(AND(L118=List!$U$2,BO118=3),AND(L118=List!$U$3,BO118=3)),"Yes","Ineligible or Missing Data")</f>
        <v>Ineligible or Missing Data</v>
      </c>
      <c r="BQ118">
        <f t="shared" si="27"/>
        <v>1</v>
      </c>
      <c r="BR118">
        <f>_xlfn.IFNA(VLOOKUP(BA118,List!$H$2:$I$10,2,FALSE),0)</f>
        <v>0</v>
      </c>
      <c r="BS118">
        <f t="shared" si="28"/>
        <v>0</v>
      </c>
      <c r="BT118">
        <f t="shared" si="29"/>
        <v>1</v>
      </c>
      <c r="BU118">
        <f t="shared" si="30"/>
        <v>0</v>
      </c>
      <c r="BV118">
        <f>_xlfn.IFNA(VLOOKUP(AZ118,List!$R$2:$S$6,2,FALSE),0)</f>
        <v>0</v>
      </c>
      <c r="BW118" t="b">
        <f t="shared" si="23"/>
        <v>0</v>
      </c>
      <c r="BX118">
        <f t="shared" si="31"/>
        <v>0</v>
      </c>
      <c r="BY118" t="b">
        <f t="shared" si="32"/>
        <v>0</v>
      </c>
      <c r="BZ118">
        <f t="shared" si="33"/>
        <v>1</v>
      </c>
      <c r="CA118" t="e" cm="1">
        <f t="array" ref="CA118">_xlfn.IFS(AH118&lt;List!$N$4,"Platinum",AH118&lt;List!$N$3,"Gold",AH118&lt;List!$N$2,"Silver",AH118&gt;List!$N$2,"Exceeds")</f>
        <v>#DIV/0!</v>
      </c>
      <c r="CB118" t="e" cm="1">
        <f t="array" ref="CB118">_xlfn.IFS(AM118&lt;List!$M$4,"Platinum",AM118&lt;List!$M$3,"Gold",AM118&lt;List!$M$2,"Silver",AM118&gt;List!$M$2,"Exceeds")</f>
        <v>#DIV/0!</v>
      </c>
      <c r="CC118" t="e" cm="1">
        <f t="array" ref="CC118">_xlfn.IFS(CB118="exceeds","Exceeds",CA118="exceeds","Exceeds",CB118="silver","Silver",CA118="silver","Silver",CB118="Gold","Gold",CA118="Gold","Gold",CB118="platinum","Platinum",CA118="platinum","Platinum")</f>
        <v>#DIV/0!</v>
      </c>
      <c r="CD118" t="e">
        <f>IF(AND(AND(BZ118&gt;=2),AND(AH118&lt;=List!$N$4),AND(AM118&lt;=List!$M$4)),"Certified","Exceeds")</f>
        <v>#DIV/0!</v>
      </c>
      <c r="CE118" t="e" cm="1">
        <f t="array" ref="CE118">_xlfn.IFS(BI118=List!$O$2,'SAMPLE-Entry-Sheet'!CC118,BI118=List!$O$3,'SAMPLE-Entry-Sheet'!CD118)</f>
        <v>#DIV/0!</v>
      </c>
    </row>
    <row r="119" spans="1:83" ht="30" customHeight="1">
      <c r="A119" t="str">
        <f t="shared" si="24"/>
        <v>Ineligible or missing inputs</v>
      </c>
      <c r="H119" s="15"/>
      <c r="I119" s="16"/>
      <c r="J119" s="16"/>
      <c r="K119" s="16"/>
      <c r="L119" s="16"/>
      <c r="P119" s="17"/>
      <c r="R119" s="17"/>
      <c r="U119" s="17"/>
      <c r="W119" s="17"/>
      <c r="AC119" s="17">
        <f>'SAMPLE-Load-Tally'!C119</f>
        <v>0</v>
      </c>
      <c r="AD119" s="17"/>
      <c r="AE119" s="17"/>
      <c r="AF119" s="17"/>
      <c r="AG119" s="17"/>
      <c r="AH119" s="12" t="e">
        <f t="shared" si="25"/>
        <v>#DIV/0!</v>
      </c>
      <c r="AI119" s="13" cm="1">
        <f t="array" ref="AI119">_xlfn.IFS(AD119&gt;0,((AD119/(P119))),AD119=0,0)</f>
        <v>0</v>
      </c>
      <c r="AJ119" s="13" cm="1">
        <f t="array" ref="AJ119">_xlfn.IFS(AE119&gt;0,((AE119/(R119))),AE119=0,0)</f>
        <v>0</v>
      </c>
      <c r="AK119" s="13" cm="1">
        <f t="array" ref="AK119">_xlfn.IFS(AF119&gt;0,((AF119/(V119))),AF119=0,0)</f>
        <v>0</v>
      </c>
      <c r="AL119" s="13" cm="1">
        <f t="array" ref="AL119">_xlfn.IFS(AG119&gt;0,((AG119/(X119))),AG119=0,0)</f>
        <v>0</v>
      </c>
      <c r="AM119" s="14" t="e">
        <f t="shared" si="26"/>
        <v>#DIV/0!</v>
      </c>
      <c r="BI119" t="str" cm="1">
        <f t="array" ref="BI119">_xlfn.IFS(K119&lt;List!$K$3,"old",K119&gt;=List!$K$3,"new")</f>
        <v>old</v>
      </c>
      <c r="BJ119">
        <f>_xlfn.IFNA(VLOOKUP(O119,List!$A$2:$B$18,2,FALSE),0)</f>
        <v>0</v>
      </c>
      <c r="BK119">
        <f>_xlfn.IFNA(VLOOKUP(Q119,List!$A$2:$B$18,2,FALSE),0)</f>
        <v>0</v>
      </c>
      <c r="BL119">
        <f>_xlfn.IFNA(VLOOKUP(U119,List!$A$2:$B$18,2,FALSE),0)</f>
        <v>0</v>
      </c>
      <c r="BM119">
        <f>_xlfn.IFNA(VLOOKUP(W119,List!$A$2:$B$18,2,FALSE),0)</f>
        <v>0</v>
      </c>
      <c r="BN119">
        <f>_xlfn.IFNA(VLOOKUP(AA119,List!$A$2:$B$18,2,FALSE),0)</f>
        <v>0</v>
      </c>
      <c r="BO119">
        <f>COUNTIFS(AW119:AY119,"yes")+COUNTIFS(AW119:AY119,"Not Needed - Recertification")+(COUNTIFS(BY119,"yes"))+Tabulation[[#This Row],[Leak Tight Exempt]]</f>
        <v>0</v>
      </c>
      <c r="BP119" t="str">
        <f>IF(OR(AND(L119=List!$U$2,BO119=3),AND(L119=List!$U$3,BO119=3)),"Yes","Ineligible or Missing Data")</f>
        <v>Ineligible or Missing Data</v>
      </c>
      <c r="BQ119">
        <f t="shared" si="27"/>
        <v>1</v>
      </c>
      <c r="BR119">
        <f>_xlfn.IFNA(VLOOKUP(BA119,List!$H$2:$I$10,2,FALSE),0)</f>
        <v>0</v>
      </c>
      <c r="BS119">
        <f t="shared" si="28"/>
        <v>0</v>
      </c>
      <c r="BT119">
        <f t="shared" si="29"/>
        <v>1</v>
      </c>
      <c r="BU119">
        <f t="shared" si="30"/>
        <v>0</v>
      </c>
      <c r="BV119">
        <f>_xlfn.IFNA(VLOOKUP(AZ119,List!$R$2:$S$6,2,FALSE),0)</f>
        <v>0</v>
      </c>
      <c r="BW119" t="b">
        <f t="shared" si="23"/>
        <v>0</v>
      </c>
      <c r="BX119">
        <f t="shared" si="31"/>
        <v>0</v>
      </c>
      <c r="BY119" t="b">
        <f t="shared" si="32"/>
        <v>0</v>
      </c>
      <c r="BZ119">
        <f t="shared" si="33"/>
        <v>1</v>
      </c>
      <c r="CA119" t="e" cm="1">
        <f t="array" ref="CA119">_xlfn.IFS(AH119&lt;List!$N$4,"Platinum",AH119&lt;List!$N$3,"Gold",AH119&lt;List!$N$2,"Silver",AH119&gt;List!$N$2,"Exceeds")</f>
        <v>#DIV/0!</v>
      </c>
      <c r="CB119" t="e" cm="1">
        <f t="array" ref="CB119">_xlfn.IFS(AM119&lt;List!$M$4,"Platinum",AM119&lt;List!$M$3,"Gold",AM119&lt;List!$M$2,"Silver",AM119&gt;List!$M$2,"Exceeds")</f>
        <v>#DIV/0!</v>
      </c>
      <c r="CC119" t="e" cm="1">
        <f t="array" ref="CC119">_xlfn.IFS(CB119="exceeds","Exceeds",CA119="exceeds","Exceeds",CB119="silver","Silver",CA119="silver","Silver",CB119="Gold","Gold",CA119="Gold","Gold",CB119="platinum","Platinum",CA119="platinum","Platinum")</f>
        <v>#DIV/0!</v>
      </c>
      <c r="CD119" t="e">
        <f>IF(AND(AND(BZ119&gt;=2),AND(AH119&lt;=List!$N$4),AND(AM119&lt;=List!$M$4)),"Certified","Exceeds")</f>
        <v>#DIV/0!</v>
      </c>
      <c r="CE119" t="e" cm="1">
        <f t="array" ref="CE119">_xlfn.IFS(BI119=List!$O$2,'SAMPLE-Entry-Sheet'!CC119,BI119=List!$O$3,'SAMPLE-Entry-Sheet'!CD119)</f>
        <v>#DIV/0!</v>
      </c>
    </row>
    <row r="120" spans="1:83" ht="30" customHeight="1">
      <c r="A120" t="str">
        <f t="shared" si="24"/>
        <v>Ineligible or missing inputs</v>
      </c>
      <c r="H120" s="15"/>
      <c r="I120" s="16"/>
      <c r="J120" s="16"/>
      <c r="K120" s="16"/>
      <c r="L120" s="16"/>
      <c r="P120" s="17"/>
      <c r="R120" s="17"/>
      <c r="U120" s="17"/>
      <c r="W120" s="17"/>
      <c r="AC120" s="17">
        <f>'SAMPLE-Load-Tally'!C120</f>
        <v>0</v>
      </c>
      <c r="AD120" s="17"/>
      <c r="AE120" s="17"/>
      <c r="AF120" s="17"/>
      <c r="AG120" s="17"/>
      <c r="AH120" s="12" t="e">
        <f t="shared" si="25"/>
        <v>#DIV/0!</v>
      </c>
      <c r="AI120" s="13" cm="1">
        <f t="array" ref="AI120">_xlfn.IFS(AD120&gt;0,((AD120/(P120))),AD120=0,0)</f>
        <v>0</v>
      </c>
      <c r="AJ120" s="13" cm="1">
        <f t="array" ref="AJ120">_xlfn.IFS(AE120&gt;0,((AE120/(R120))),AE120=0,0)</f>
        <v>0</v>
      </c>
      <c r="AK120" s="13" cm="1">
        <f t="array" ref="AK120">_xlfn.IFS(AF120&gt;0,((AF120/(V120))),AF120=0,0)</f>
        <v>0</v>
      </c>
      <c r="AL120" s="13" cm="1">
        <f t="array" ref="AL120">_xlfn.IFS(AG120&gt;0,((AG120/(X120))),AG120=0,0)</f>
        <v>0</v>
      </c>
      <c r="AM120" s="14" t="e">
        <f t="shared" si="26"/>
        <v>#DIV/0!</v>
      </c>
      <c r="BI120" t="str" cm="1">
        <f t="array" ref="BI120">_xlfn.IFS(K120&lt;List!$K$3,"old",K120&gt;=List!$K$3,"new")</f>
        <v>old</v>
      </c>
      <c r="BJ120">
        <f>_xlfn.IFNA(VLOOKUP(O120,List!$A$2:$B$18,2,FALSE),0)</f>
        <v>0</v>
      </c>
      <c r="BK120">
        <f>_xlfn.IFNA(VLOOKUP(Q120,List!$A$2:$B$18,2,FALSE),0)</f>
        <v>0</v>
      </c>
      <c r="BL120">
        <f>_xlfn.IFNA(VLOOKUP(U120,List!$A$2:$B$18,2,FALSE),0)</f>
        <v>0</v>
      </c>
      <c r="BM120">
        <f>_xlfn.IFNA(VLOOKUP(W120,List!$A$2:$B$18,2,FALSE),0)</f>
        <v>0</v>
      </c>
      <c r="BN120">
        <f>_xlfn.IFNA(VLOOKUP(AA120,List!$A$2:$B$18,2,FALSE),0)</f>
        <v>0</v>
      </c>
      <c r="BO120">
        <f>COUNTIFS(AW120:AY120,"yes")+COUNTIFS(AW120:AY120,"Not Needed - Recertification")+(COUNTIFS(BY120,"yes"))+Tabulation[[#This Row],[Leak Tight Exempt]]</f>
        <v>0</v>
      </c>
      <c r="BP120" t="str">
        <f>IF(OR(AND(L120=List!$U$2,BO120=3),AND(L120=List!$U$3,BO120=3)),"Yes","Ineligible or Missing Data")</f>
        <v>Ineligible or Missing Data</v>
      </c>
      <c r="BQ120">
        <f t="shared" si="27"/>
        <v>1</v>
      </c>
      <c r="BR120">
        <f>_xlfn.IFNA(VLOOKUP(BA120,List!$H$2:$I$10,2,FALSE),0)</f>
        <v>0</v>
      </c>
      <c r="BS120">
        <f t="shared" si="28"/>
        <v>0</v>
      </c>
      <c r="BT120">
        <f t="shared" si="29"/>
        <v>1</v>
      </c>
      <c r="BU120">
        <f t="shared" si="30"/>
        <v>0</v>
      </c>
      <c r="BV120">
        <f>_xlfn.IFNA(VLOOKUP(AZ120,List!$R$2:$S$6,2,FALSE),0)</f>
        <v>0</v>
      </c>
      <c r="BW120" t="b">
        <f t="shared" si="23"/>
        <v>0</v>
      </c>
      <c r="BX120">
        <f t="shared" si="31"/>
        <v>0</v>
      </c>
      <c r="BY120" t="b">
        <f t="shared" si="32"/>
        <v>0</v>
      </c>
      <c r="BZ120">
        <f t="shared" si="33"/>
        <v>1</v>
      </c>
      <c r="CA120" t="e" cm="1">
        <f t="array" ref="CA120">_xlfn.IFS(AH120&lt;List!$N$4,"Platinum",AH120&lt;List!$N$3,"Gold",AH120&lt;List!$N$2,"Silver",AH120&gt;List!$N$2,"Exceeds")</f>
        <v>#DIV/0!</v>
      </c>
      <c r="CB120" t="e" cm="1">
        <f t="array" ref="CB120">_xlfn.IFS(AM120&lt;List!$M$4,"Platinum",AM120&lt;List!$M$3,"Gold",AM120&lt;List!$M$2,"Silver",AM120&gt;List!$M$2,"Exceeds")</f>
        <v>#DIV/0!</v>
      </c>
      <c r="CC120" t="e" cm="1">
        <f t="array" ref="CC120">_xlfn.IFS(CB120="exceeds","Exceeds",CA120="exceeds","Exceeds",CB120="silver","Silver",CA120="silver","Silver",CB120="Gold","Gold",CA120="Gold","Gold",CB120="platinum","Platinum",CA120="platinum","Platinum")</f>
        <v>#DIV/0!</v>
      </c>
      <c r="CD120" t="e">
        <f>IF(AND(AND(BZ120&gt;=2),AND(AH120&lt;=List!$N$4),AND(AM120&lt;=List!$M$4)),"Certified","Exceeds")</f>
        <v>#DIV/0!</v>
      </c>
      <c r="CE120" t="e" cm="1">
        <f t="array" ref="CE120">_xlfn.IFS(BI120=List!$O$2,'SAMPLE-Entry-Sheet'!CC120,BI120=List!$O$3,'SAMPLE-Entry-Sheet'!CD120)</f>
        <v>#DIV/0!</v>
      </c>
    </row>
    <row r="121" spans="1:83" ht="30" customHeight="1">
      <c r="A121" t="str">
        <f t="shared" si="24"/>
        <v>Ineligible or missing inputs</v>
      </c>
      <c r="H121" s="15"/>
      <c r="I121" s="16"/>
      <c r="J121" s="16"/>
      <c r="K121" s="16"/>
      <c r="L121" s="16"/>
      <c r="P121" s="17"/>
      <c r="R121" s="17"/>
      <c r="U121" s="17"/>
      <c r="W121" s="17"/>
      <c r="AC121" s="17">
        <f>'SAMPLE-Load-Tally'!C121</f>
        <v>0</v>
      </c>
      <c r="AD121" s="17"/>
      <c r="AE121" s="17"/>
      <c r="AF121" s="17"/>
      <c r="AG121" s="17"/>
      <c r="AH121" s="12" t="e">
        <f t="shared" si="25"/>
        <v>#DIV/0!</v>
      </c>
      <c r="AI121" s="13" cm="1">
        <f t="array" ref="AI121">_xlfn.IFS(AD121&gt;0,((AD121/(P121))),AD121=0,0)</f>
        <v>0</v>
      </c>
      <c r="AJ121" s="13" cm="1">
        <f t="array" ref="AJ121">_xlfn.IFS(AE121&gt;0,((AE121/(R121))),AE121=0,0)</f>
        <v>0</v>
      </c>
      <c r="AK121" s="13" cm="1">
        <f t="array" ref="AK121">_xlfn.IFS(AF121&gt;0,((AF121/(V121))),AF121=0,0)</f>
        <v>0</v>
      </c>
      <c r="AL121" s="13" cm="1">
        <f t="array" ref="AL121">_xlfn.IFS(AG121&gt;0,((AG121/(X121))),AG121=0,0)</f>
        <v>0</v>
      </c>
      <c r="AM121" s="14" t="e">
        <f t="shared" si="26"/>
        <v>#DIV/0!</v>
      </c>
      <c r="BI121" t="str" cm="1">
        <f t="array" ref="BI121">_xlfn.IFS(K121&lt;List!$K$3,"old",K121&gt;=List!$K$3,"new")</f>
        <v>old</v>
      </c>
      <c r="BJ121">
        <f>_xlfn.IFNA(VLOOKUP(O121,List!$A$2:$B$18,2,FALSE),0)</f>
        <v>0</v>
      </c>
      <c r="BK121">
        <f>_xlfn.IFNA(VLOOKUP(Q121,List!$A$2:$B$18,2,FALSE),0)</f>
        <v>0</v>
      </c>
      <c r="BL121">
        <f>_xlfn.IFNA(VLOOKUP(U121,List!$A$2:$B$18,2,FALSE),0)</f>
        <v>0</v>
      </c>
      <c r="BM121">
        <f>_xlfn.IFNA(VLOOKUP(W121,List!$A$2:$B$18,2,FALSE),0)</f>
        <v>0</v>
      </c>
      <c r="BN121">
        <f>_xlfn.IFNA(VLOOKUP(AA121,List!$A$2:$B$18,2,FALSE),0)</f>
        <v>0</v>
      </c>
      <c r="BO121">
        <f>COUNTIFS(AW121:AY121,"yes")+COUNTIFS(AW121:AY121,"Not Needed - Recertification")+(COUNTIFS(BY121,"yes"))+Tabulation[[#This Row],[Leak Tight Exempt]]</f>
        <v>0</v>
      </c>
      <c r="BP121" t="str">
        <f>IF(OR(AND(L121=List!$U$2,BO121=3),AND(L121=List!$U$3,BO121=3)),"Yes","Ineligible or Missing Data")</f>
        <v>Ineligible or Missing Data</v>
      </c>
      <c r="BQ121">
        <f t="shared" si="27"/>
        <v>1</v>
      </c>
      <c r="BR121">
        <f>_xlfn.IFNA(VLOOKUP(BA121,List!$H$2:$I$10,2,FALSE),0)</f>
        <v>0</v>
      </c>
      <c r="BS121">
        <f t="shared" si="28"/>
        <v>0</v>
      </c>
      <c r="BT121">
        <f t="shared" si="29"/>
        <v>1</v>
      </c>
      <c r="BU121">
        <f t="shared" si="30"/>
        <v>0</v>
      </c>
      <c r="BV121">
        <f>_xlfn.IFNA(VLOOKUP(AZ121,List!$R$2:$S$6,2,FALSE),0)</f>
        <v>0</v>
      </c>
      <c r="BW121" t="b">
        <f t="shared" si="23"/>
        <v>0</v>
      </c>
      <c r="BX121">
        <f t="shared" si="31"/>
        <v>0</v>
      </c>
      <c r="BY121" t="b">
        <f t="shared" si="32"/>
        <v>0</v>
      </c>
      <c r="BZ121">
        <f t="shared" si="33"/>
        <v>1</v>
      </c>
      <c r="CA121" t="e" cm="1">
        <f t="array" ref="CA121">_xlfn.IFS(AH121&lt;List!$N$4,"Platinum",AH121&lt;List!$N$3,"Gold",AH121&lt;List!$N$2,"Silver",AH121&gt;List!$N$2,"Exceeds")</f>
        <v>#DIV/0!</v>
      </c>
      <c r="CB121" t="e" cm="1">
        <f t="array" ref="CB121">_xlfn.IFS(AM121&lt;List!$M$4,"Platinum",AM121&lt;List!$M$3,"Gold",AM121&lt;List!$M$2,"Silver",AM121&gt;List!$M$2,"Exceeds")</f>
        <v>#DIV/0!</v>
      </c>
      <c r="CC121" t="e" cm="1">
        <f t="array" ref="CC121">_xlfn.IFS(CB121="exceeds","Exceeds",CA121="exceeds","Exceeds",CB121="silver","Silver",CA121="silver","Silver",CB121="Gold","Gold",CA121="Gold","Gold",CB121="platinum","Platinum",CA121="platinum","Platinum")</f>
        <v>#DIV/0!</v>
      </c>
      <c r="CD121" t="e">
        <f>IF(AND(AND(BZ121&gt;=2),AND(AH121&lt;=List!$N$4),AND(AM121&lt;=List!$M$4)),"Certified","Exceeds")</f>
        <v>#DIV/0!</v>
      </c>
      <c r="CE121" t="e" cm="1">
        <f t="array" ref="CE121">_xlfn.IFS(BI121=List!$O$2,'SAMPLE-Entry-Sheet'!CC121,BI121=List!$O$3,'SAMPLE-Entry-Sheet'!CD121)</f>
        <v>#DIV/0!</v>
      </c>
    </row>
    <row r="122" spans="1:83" ht="30" customHeight="1">
      <c r="A122" t="str">
        <f t="shared" si="24"/>
        <v>Ineligible or missing inputs</v>
      </c>
      <c r="H122" s="15"/>
      <c r="I122" s="16"/>
      <c r="J122" s="16"/>
      <c r="K122" s="16"/>
      <c r="L122" s="16"/>
      <c r="P122" s="17"/>
      <c r="R122" s="17"/>
      <c r="U122" s="17"/>
      <c r="W122" s="17"/>
      <c r="AC122" s="17">
        <f>'SAMPLE-Load-Tally'!C122</f>
        <v>0</v>
      </c>
      <c r="AD122" s="17"/>
      <c r="AE122" s="17"/>
      <c r="AF122" s="17"/>
      <c r="AG122" s="17"/>
      <c r="AH122" s="12" t="e">
        <f t="shared" si="25"/>
        <v>#DIV/0!</v>
      </c>
      <c r="AI122" s="13" cm="1">
        <f t="array" ref="AI122">_xlfn.IFS(AD122&gt;0,((AD122/(P122))),AD122=0,0)</f>
        <v>0</v>
      </c>
      <c r="AJ122" s="13" cm="1">
        <f t="array" ref="AJ122">_xlfn.IFS(AE122&gt;0,((AE122/(R122))),AE122=0,0)</f>
        <v>0</v>
      </c>
      <c r="AK122" s="13" cm="1">
        <f t="array" ref="AK122">_xlfn.IFS(AF122&gt;0,((AF122/(V122))),AF122=0,0)</f>
        <v>0</v>
      </c>
      <c r="AL122" s="13" cm="1">
        <f t="array" ref="AL122">_xlfn.IFS(AG122&gt;0,((AG122/(X122))),AG122=0,0)</f>
        <v>0</v>
      </c>
      <c r="AM122" s="14" t="e">
        <f t="shared" si="26"/>
        <v>#DIV/0!</v>
      </c>
      <c r="BI122" t="str" cm="1">
        <f t="array" ref="BI122">_xlfn.IFS(K122&lt;List!$K$3,"old",K122&gt;=List!$K$3,"new")</f>
        <v>old</v>
      </c>
      <c r="BJ122">
        <f>_xlfn.IFNA(VLOOKUP(O122,List!$A$2:$B$18,2,FALSE),0)</f>
        <v>0</v>
      </c>
      <c r="BK122">
        <f>_xlfn.IFNA(VLOOKUP(Q122,List!$A$2:$B$18,2,FALSE),0)</f>
        <v>0</v>
      </c>
      <c r="BL122">
        <f>_xlfn.IFNA(VLOOKUP(U122,List!$A$2:$B$18,2,FALSE),0)</f>
        <v>0</v>
      </c>
      <c r="BM122">
        <f>_xlfn.IFNA(VLOOKUP(W122,List!$A$2:$B$18,2,FALSE),0)</f>
        <v>0</v>
      </c>
      <c r="BN122">
        <f>_xlfn.IFNA(VLOOKUP(AA122,List!$A$2:$B$18,2,FALSE),0)</f>
        <v>0</v>
      </c>
      <c r="BO122">
        <f>COUNTIFS(AW122:AY122,"yes")+COUNTIFS(AW122:AY122,"Not Needed - Recertification")+(COUNTIFS(BY122,"yes"))+Tabulation[[#This Row],[Leak Tight Exempt]]</f>
        <v>0</v>
      </c>
      <c r="BP122" t="str">
        <f>IF(OR(AND(L122=List!$U$2,BO122=3),AND(L122=List!$U$3,BO122=3)),"Yes","Ineligible or Missing Data")</f>
        <v>Ineligible or Missing Data</v>
      </c>
      <c r="BQ122">
        <f t="shared" si="27"/>
        <v>1</v>
      </c>
      <c r="BR122">
        <f>_xlfn.IFNA(VLOOKUP(BA122,List!$H$2:$I$10,2,FALSE),0)</f>
        <v>0</v>
      </c>
      <c r="BS122">
        <f t="shared" si="28"/>
        <v>0</v>
      </c>
      <c r="BT122">
        <f t="shared" si="29"/>
        <v>1</v>
      </c>
      <c r="BU122">
        <f t="shared" si="30"/>
        <v>0</v>
      </c>
      <c r="BV122">
        <f>_xlfn.IFNA(VLOOKUP(AZ122,List!$R$2:$S$6,2,FALSE),0)</f>
        <v>0</v>
      </c>
      <c r="BW122" t="b">
        <f t="shared" si="23"/>
        <v>0</v>
      </c>
      <c r="BX122">
        <f t="shared" si="31"/>
        <v>0</v>
      </c>
      <c r="BY122" t="b">
        <f t="shared" si="32"/>
        <v>0</v>
      </c>
      <c r="BZ122">
        <f t="shared" si="33"/>
        <v>1</v>
      </c>
      <c r="CA122" t="e" cm="1">
        <f t="array" ref="CA122">_xlfn.IFS(AH122&lt;List!$N$4,"Platinum",AH122&lt;List!$N$3,"Gold",AH122&lt;List!$N$2,"Silver",AH122&gt;List!$N$2,"Exceeds")</f>
        <v>#DIV/0!</v>
      </c>
      <c r="CB122" t="e" cm="1">
        <f t="array" ref="CB122">_xlfn.IFS(AM122&lt;List!$M$4,"Platinum",AM122&lt;List!$M$3,"Gold",AM122&lt;List!$M$2,"Silver",AM122&gt;List!$M$2,"Exceeds")</f>
        <v>#DIV/0!</v>
      </c>
      <c r="CC122" t="e" cm="1">
        <f t="array" ref="CC122">_xlfn.IFS(CB122="exceeds","Exceeds",CA122="exceeds","Exceeds",CB122="silver","Silver",CA122="silver","Silver",CB122="Gold","Gold",CA122="Gold","Gold",CB122="platinum","Platinum",CA122="platinum","Platinum")</f>
        <v>#DIV/0!</v>
      </c>
      <c r="CD122" t="e">
        <f>IF(AND(AND(BZ122&gt;=2),AND(AH122&lt;=List!$N$4),AND(AM122&lt;=List!$M$4)),"Certified","Exceeds")</f>
        <v>#DIV/0!</v>
      </c>
      <c r="CE122" t="e" cm="1">
        <f t="array" ref="CE122">_xlfn.IFS(BI122=List!$O$2,'SAMPLE-Entry-Sheet'!CC122,BI122=List!$O$3,'SAMPLE-Entry-Sheet'!CD122)</f>
        <v>#DIV/0!</v>
      </c>
    </row>
    <row r="123" spans="1:83" ht="30" customHeight="1">
      <c r="A123" t="str">
        <f t="shared" si="24"/>
        <v>Ineligible or missing inputs</v>
      </c>
      <c r="H123" s="15"/>
      <c r="I123" s="16"/>
      <c r="J123" s="16"/>
      <c r="K123" s="16"/>
      <c r="L123" s="16"/>
      <c r="P123" s="17"/>
      <c r="R123" s="17"/>
      <c r="U123" s="17"/>
      <c r="W123" s="17"/>
      <c r="AC123" s="17">
        <f>'SAMPLE-Load-Tally'!C123</f>
        <v>0</v>
      </c>
      <c r="AD123" s="17"/>
      <c r="AE123" s="17"/>
      <c r="AF123" s="17"/>
      <c r="AG123" s="17"/>
      <c r="AH123" s="12" t="e">
        <f t="shared" si="25"/>
        <v>#DIV/0!</v>
      </c>
      <c r="AI123" s="13" cm="1">
        <f t="array" ref="AI123">_xlfn.IFS(AD123&gt;0,((AD123/(P123))),AD123=0,0)</f>
        <v>0</v>
      </c>
      <c r="AJ123" s="13" cm="1">
        <f t="array" ref="AJ123">_xlfn.IFS(AE123&gt;0,((AE123/(R123))),AE123=0,0)</f>
        <v>0</v>
      </c>
      <c r="AK123" s="13" cm="1">
        <f t="array" ref="AK123">_xlfn.IFS(AF123&gt;0,((AF123/(V123))),AF123=0,0)</f>
        <v>0</v>
      </c>
      <c r="AL123" s="13" cm="1">
        <f t="array" ref="AL123">_xlfn.IFS(AG123&gt;0,((AG123/(X123))),AG123=0,0)</f>
        <v>0</v>
      </c>
      <c r="AM123" s="14" t="e">
        <f t="shared" si="26"/>
        <v>#DIV/0!</v>
      </c>
      <c r="BI123" t="str" cm="1">
        <f t="array" ref="BI123">_xlfn.IFS(K123&lt;List!$K$3,"old",K123&gt;=List!$K$3,"new")</f>
        <v>old</v>
      </c>
      <c r="BJ123">
        <f>_xlfn.IFNA(VLOOKUP(O123,List!$A$2:$B$18,2,FALSE),0)</f>
        <v>0</v>
      </c>
      <c r="BK123">
        <f>_xlfn.IFNA(VLOOKUP(Q123,List!$A$2:$B$18,2,FALSE),0)</f>
        <v>0</v>
      </c>
      <c r="BL123">
        <f>_xlfn.IFNA(VLOOKUP(U123,List!$A$2:$B$18,2,FALSE),0)</f>
        <v>0</v>
      </c>
      <c r="BM123">
        <f>_xlfn.IFNA(VLOOKUP(W123,List!$A$2:$B$18,2,FALSE),0)</f>
        <v>0</v>
      </c>
      <c r="BN123">
        <f>_xlfn.IFNA(VLOOKUP(AA123,List!$A$2:$B$18,2,FALSE),0)</f>
        <v>0</v>
      </c>
      <c r="BO123">
        <f>COUNTIFS(AW123:AY123,"yes")+COUNTIFS(AW123:AY123,"Not Needed - Recertification")+(COUNTIFS(BY123,"yes"))+Tabulation[[#This Row],[Leak Tight Exempt]]</f>
        <v>0</v>
      </c>
      <c r="BP123" t="str">
        <f>IF(OR(AND(L123=List!$U$2,BO123=3),AND(L123=List!$U$3,BO123=3)),"Yes","Ineligible or Missing Data")</f>
        <v>Ineligible or Missing Data</v>
      </c>
      <c r="BQ123">
        <f t="shared" si="27"/>
        <v>1</v>
      </c>
      <c r="BR123">
        <f>_xlfn.IFNA(VLOOKUP(BA123,List!$H$2:$I$10,2,FALSE),0)</f>
        <v>0</v>
      </c>
      <c r="BS123">
        <f t="shared" si="28"/>
        <v>0</v>
      </c>
      <c r="BT123">
        <f t="shared" si="29"/>
        <v>1</v>
      </c>
      <c r="BU123">
        <f t="shared" si="30"/>
        <v>0</v>
      </c>
      <c r="BV123">
        <f>_xlfn.IFNA(VLOOKUP(AZ123,List!$R$2:$S$6,2,FALSE),0)</f>
        <v>0</v>
      </c>
      <c r="BW123" t="b">
        <f t="shared" si="23"/>
        <v>0</v>
      </c>
      <c r="BX123">
        <f t="shared" si="31"/>
        <v>0</v>
      </c>
      <c r="BY123" t="b">
        <f t="shared" si="32"/>
        <v>0</v>
      </c>
      <c r="BZ123">
        <f t="shared" si="33"/>
        <v>1</v>
      </c>
      <c r="CA123" t="e" cm="1">
        <f t="array" ref="CA123">_xlfn.IFS(AH123&lt;List!$N$4,"Platinum",AH123&lt;List!$N$3,"Gold",AH123&lt;List!$N$2,"Silver",AH123&gt;List!$N$2,"Exceeds")</f>
        <v>#DIV/0!</v>
      </c>
      <c r="CB123" t="e" cm="1">
        <f t="array" ref="CB123">_xlfn.IFS(AM123&lt;List!$M$4,"Platinum",AM123&lt;List!$M$3,"Gold",AM123&lt;List!$M$2,"Silver",AM123&gt;List!$M$2,"Exceeds")</f>
        <v>#DIV/0!</v>
      </c>
      <c r="CC123" t="e" cm="1">
        <f t="array" ref="CC123">_xlfn.IFS(CB123="exceeds","Exceeds",CA123="exceeds","Exceeds",CB123="silver","Silver",CA123="silver","Silver",CB123="Gold","Gold",CA123="Gold","Gold",CB123="platinum","Platinum",CA123="platinum","Platinum")</f>
        <v>#DIV/0!</v>
      </c>
      <c r="CD123" t="e">
        <f>IF(AND(AND(BZ123&gt;=2),AND(AH123&lt;=List!$N$4),AND(AM123&lt;=List!$M$4)),"Certified","Exceeds")</f>
        <v>#DIV/0!</v>
      </c>
      <c r="CE123" t="e" cm="1">
        <f t="array" ref="CE123">_xlfn.IFS(BI123=List!$O$2,'SAMPLE-Entry-Sheet'!CC123,BI123=List!$O$3,'SAMPLE-Entry-Sheet'!CD123)</f>
        <v>#DIV/0!</v>
      </c>
    </row>
    <row r="124" spans="1:83" ht="30" customHeight="1">
      <c r="A124" t="str">
        <f t="shared" si="24"/>
        <v>Ineligible or missing inputs</v>
      </c>
      <c r="H124" s="15"/>
      <c r="I124" s="16"/>
      <c r="J124" s="16"/>
      <c r="K124" s="16"/>
      <c r="L124" s="16"/>
      <c r="P124" s="17"/>
      <c r="R124" s="17"/>
      <c r="U124" s="17"/>
      <c r="W124" s="17"/>
      <c r="AC124" s="17">
        <f>'SAMPLE-Load-Tally'!C124</f>
        <v>0</v>
      </c>
      <c r="AD124" s="17"/>
      <c r="AE124" s="17"/>
      <c r="AF124" s="17"/>
      <c r="AG124" s="17"/>
      <c r="AH124" s="12" t="e">
        <f t="shared" si="25"/>
        <v>#DIV/0!</v>
      </c>
      <c r="AI124" s="13" cm="1">
        <f t="array" ref="AI124">_xlfn.IFS(AD124&gt;0,((AD124/(P124))),AD124=0,0)</f>
        <v>0</v>
      </c>
      <c r="AJ124" s="13" cm="1">
        <f t="array" ref="AJ124">_xlfn.IFS(AE124&gt;0,((AE124/(R124))),AE124=0,0)</f>
        <v>0</v>
      </c>
      <c r="AK124" s="13" cm="1">
        <f t="array" ref="AK124">_xlfn.IFS(AF124&gt;0,((AF124/(V124))),AF124=0,0)</f>
        <v>0</v>
      </c>
      <c r="AL124" s="13" cm="1">
        <f t="array" ref="AL124">_xlfn.IFS(AG124&gt;0,((AG124/(X124))),AG124=0,0)</f>
        <v>0</v>
      </c>
      <c r="AM124" s="14" t="e">
        <f t="shared" si="26"/>
        <v>#DIV/0!</v>
      </c>
      <c r="BI124" t="str" cm="1">
        <f t="array" ref="BI124">_xlfn.IFS(K124&lt;List!$K$3,"old",K124&gt;=List!$K$3,"new")</f>
        <v>old</v>
      </c>
      <c r="BJ124">
        <f>_xlfn.IFNA(VLOOKUP(O124,List!$A$2:$B$18,2,FALSE),0)</f>
        <v>0</v>
      </c>
      <c r="BK124">
        <f>_xlfn.IFNA(VLOOKUP(Q124,List!$A$2:$B$18,2,FALSE),0)</f>
        <v>0</v>
      </c>
      <c r="BL124">
        <f>_xlfn.IFNA(VLOOKUP(U124,List!$A$2:$B$18,2,FALSE),0)</f>
        <v>0</v>
      </c>
      <c r="BM124">
        <f>_xlfn.IFNA(VLOOKUP(W124,List!$A$2:$B$18,2,FALSE),0)</f>
        <v>0</v>
      </c>
      <c r="BN124">
        <f>_xlfn.IFNA(VLOOKUP(AA124,List!$A$2:$B$18,2,FALSE),0)</f>
        <v>0</v>
      </c>
      <c r="BO124">
        <f>COUNTIFS(AW124:AY124,"yes")+COUNTIFS(AW124:AY124,"Not Needed - Recertification")+(COUNTIFS(BY124,"yes"))+Tabulation[[#This Row],[Leak Tight Exempt]]</f>
        <v>0</v>
      </c>
      <c r="BP124" t="str">
        <f>IF(OR(AND(L124=List!$U$2,BO124=3),AND(L124=List!$U$3,BO124=3)),"Yes","Ineligible or Missing Data")</f>
        <v>Ineligible or Missing Data</v>
      </c>
      <c r="BQ124">
        <f t="shared" si="27"/>
        <v>1</v>
      </c>
      <c r="BR124">
        <f>_xlfn.IFNA(VLOOKUP(BA124,List!$H$2:$I$10,2,FALSE),0)</f>
        <v>0</v>
      </c>
      <c r="BS124">
        <f t="shared" si="28"/>
        <v>0</v>
      </c>
      <c r="BT124">
        <f t="shared" si="29"/>
        <v>1</v>
      </c>
      <c r="BU124">
        <f t="shared" si="30"/>
        <v>0</v>
      </c>
      <c r="BV124">
        <f>_xlfn.IFNA(VLOOKUP(AZ124,List!$R$2:$S$6,2,FALSE),0)</f>
        <v>0</v>
      </c>
      <c r="BW124" t="b">
        <f t="shared" si="23"/>
        <v>0</v>
      </c>
      <c r="BX124">
        <f t="shared" si="31"/>
        <v>0</v>
      </c>
      <c r="BY124" t="b">
        <f t="shared" si="32"/>
        <v>0</v>
      </c>
      <c r="BZ124">
        <f t="shared" si="33"/>
        <v>1</v>
      </c>
      <c r="CA124" t="e" cm="1">
        <f t="array" ref="CA124">_xlfn.IFS(AH124&lt;List!$N$4,"Platinum",AH124&lt;List!$N$3,"Gold",AH124&lt;List!$N$2,"Silver",AH124&gt;List!$N$2,"Exceeds")</f>
        <v>#DIV/0!</v>
      </c>
      <c r="CB124" t="e" cm="1">
        <f t="array" ref="CB124">_xlfn.IFS(AM124&lt;List!$M$4,"Platinum",AM124&lt;List!$M$3,"Gold",AM124&lt;List!$M$2,"Silver",AM124&gt;List!$M$2,"Exceeds")</f>
        <v>#DIV/0!</v>
      </c>
      <c r="CC124" t="e" cm="1">
        <f t="array" ref="CC124">_xlfn.IFS(CB124="exceeds","Exceeds",CA124="exceeds","Exceeds",CB124="silver","Silver",CA124="silver","Silver",CB124="Gold","Gold",CA124="Gold","Gold",CB124="platinum","Platinum",CA124="platinum","Platinum")</f>
        <v>#DIV/0!</v>
      </c>
      <c r="CD124" t="e">
        <f>IF(AND(AND(BZ124&gt;=2),AND(AH124&lt;=List!$N$4),AND(AM124&lt;=List!$M$4)),"Certified","Exceeds")</f>
        <v>#DIV/0!</v>
      </c>
      <c r="CE124" t="e" cm="1">
        <f t="array" ref="CE124">_xlfn.IFS(BI124=List!$O$2,'SAMPLE-Entry-Sheet'!CC124,BI124=List!$O$3,'SAMPLE-Entry-Sheet'!CD124)</f>
        <v>#DIV/0!</v>
      </c>
    </row>
    <row r="125" spans="1:83" ht="30" customHeight="1">
      <c r="A125" t="str">
        <f t="shared" si="24"/>
        <v>Ineligible or missing inputs</v>
      </c>
      <c r="H125" s="15"/>
      <c r="I125" s="16"/>
      <c r="J125" s="16"/>
      <c r="K125" s="16"/>
      <c r="L125" s="16"/>
      <c r="P125" s="17"/>
      <c r="R125" s="17"/>
      <c r="U125" s="17"/>
      <c r="W125" s="17"/>
      <c r="AC125" s="17">
        <f>'SAMPLE-Load-Tally'!C125</f>
        <v>0</v>
      </c>
      <c r="AD125" s="17"/>
      <c r="AE125" s="17"/>
      <c r="AF125" s="17"/>
      <c r="AG125" s="17"/>
      <c r="AH125" s="12" t="e">
        <f t="shared" si="25"/>
        <v>#DIV/0!</v>
      </c>
      <c r="AI125" s="13" cm="1">
        <f t="array" ref="AI125">_xlfn.IFS(AD125&gt;0,((AD125/(P125))),AD125=0,0)</f>
        <v>0</v>
      </c>
      <c r="AJ125" s="13" cm="1">
        <f t="array" ref="AJ125">_xlfn.IFS(AE125&gt;0,((AE125/(R125))),AE125=0,0)</f>
        <v>0</v>
      </c>
      <c r="AK125" s="13" cm="1">
        <f t="array" ref="AK125">_xlfn.IFS(AF125&gt;0,((AF125/(V125))),AF125=0,0)</f>
        <v>0</v>
      </c>
      <c r="AL125" s="13" cm="1">
        <f t="array" ref="AL125">_xlfn.IFS(AG125&gt;0,((AG125/(X125))),AG125=0,0)</f>
        <v>0</v>
      </c>
      <c r="AM125" s="14" t="e">
        <f t="shared" si="26"/>
        <v>#DIV/0!</v>
      </c>
      <c r="BI125" t="str" cm="1">
        <f t="array" ref="BI125">_xlfn.IFS(K125&lt;List!$K$3,"old",K125&gt;=List!$K$3,"new")</f>
        <v>old</v>
      </c>
      <c r="BJ125">
        <f>_xlfn.IFNA(VLOOKUP(O125,List!$A$2:$B$18,2,FALSE),0)</f>
        <v>0</v>
      </c>
      <c r="BK125">
        <f>_xlfn.IFNA(VLOOKUP(Q125,List!$A$2:$B$18,2,FALSE),0)</f>
        <v>0</v>
      </c>
      <c r="BL125">
        <f>_xlfn.IFNA(VLOOKUP(U125,List!$A$2:$B$18,2,FALSE),0)</f>
        <v>0</v>
      </c>
      <c r="BM125">
        <f>_xlfn.IFNA(VLOOKUP(W125,List!$A$2:$B$18,2,FALSE),0)</f>
        <v>0</v>
      </c>
      <c r="BN125">
        <f>_xlfn.IFNA(VLOOKUP(AA125,List!$A$2:$B$18,2,FALSE),0)</f>
        <v>0</v>
      </c>
      <c r="BO125">
        <f>COUNTIFS(AW125:AY125,"yes")+COUNTIFS(AW125:AY125,"Not Needed - Recertification")+(COUNTIFS(BY125,"yes"))+Tabulation[[#This Row],[Leak Tight Exempt]]</f>
        <v>0</v>
      </c>
      <c r="BP125" t="str">
        <f>IF(OR(AND(L125=List!$U$2,BO125=3),AND(L125=List!$U$3,BO125=3)),"Yes","Ineligible or Missing Data")</f>
        <v>Ineligible or Missing Data</v>
      </c>
      <c r="BQ125">
        <f t="shared" si="27"/>
        <v>1</v>
      </c>
      <c r="BR125">
        <f>_xlfn.IFNA(VLOOKUP(BA125,List!$H$2:$I$10,2,FALSE),0)</f>
        <v>0</v>
      </c>
      <c r="BS125">
        <f t="shared" si="28"/>
        <v>0</v>
      </c>
      <c r="BT125">
        <f t="shared" si="29"/>
        <v>1</v>
      </c>
      <c r="BU125">
        <f t="shared" si="30"/>
        <v>0</v>
      </c>
      <c r="BV125">
        <f>_xlfn.IFNA(VLOOKUP(AZ125,List!$R$2:$S$6,2,FALSE),0)</f>
        <v>0</v>
      </c>
      <c r="BW125" t="b">
        <f t="shared" si="23"/>
        <v>0</v>
      </c>
      <c r="BX125">
        <f t="shared" si="31"/>
        <v>0</v>
      </c>
      <c r="BY125" t="b">
        <f t="shared" si="32"/>
        <v>0</v>
      </c>
      <c r="BZ125">
        <f t="shared" si="33"/>
        <v>1</v>
      </c>
      <c r="CA125" t="e" cm="1">
        <f t="array" ref="CA125">_xlfn.IFS(AH125&lt;List!$N$4,"Platinum",AH125&lt;List!$N$3,"Gold",AH125&lt;List!$N$2,"Silver",AH125&gt;List!$N$2,"Exceeds")</f>
        <v>#DIV/0!</v>
      </c>
      <c r="CB125" t="e" cm="1">
        <f t="array" ref="CB125">_xlfn.IFS(AM125&lt;List!$M$4,"Platinum",AM125&lt;List!$M$3,"Gold",AM125&lt;List!$M$2,"Silver",AM125&gt;List!$M$2,"Exceeds")</f>
        <v>#DIV/0!</v>
      </c>
      <c r="CC125" t="e" cm="1">
        <f t="array" ref="CC125">_xlfn.IFS(CB125="exceeds","Exceeds",CA125="exceeds","Exceeds",CB125="silver","Silver",CA125="silver","Silver",CB125="Gold","Gold",CA125="Gold","Gold",CB125="platinum","Platinum",CA125="platinum","Platinum")</f>
        <v>#DIV/0!</v>
      </c>
      <c r="CD125" t="e">
        <f>IF(AND(AND(BZ125&gt;=2),AND(AH125&lt;=List!$N$4),AND(AM125&lt;=List!$M$4)),"Certified","Exceeds")</f>
        <v>#DIV/0!</v>
      </c>
      <c r="CE125" t="e" cm="1">
        <f t="array" ref="CE125">_xlfn.IFS(BI125=List!$O$2,'SAMPLE-Entry-Sheet'!CC125,BI125=List!$O$3,'SAMPLE-Entry-Sheet'!CD125)</f>
        <v>#DIV/0!</v>
      </c>
    </row>
    <row r="126" spans="1:83" ht="30" customHeight="1">
      <c r="A126" t="str">
        <f t="shared" si="24"/>
        <v>Ineligible or missing inputs</v>
      </c>
      <c r="H126" s="15"/>
      <c r="I126" s="16"/>
      <c r="J126" s="16"/>
      <c r="K126" s="16"/>
      <c r="L126" s="16"/>
      <c r="P126" s="17"/>
      <c r="R126" s="17"/>
      <c r="U126" s="17"/>
      <c r="W126" s="17"/>
      <c r="AC126" s="17">
        <f>'SAMPLE-Load-Tally'!C126</f>
        <v>0</v>
      </c>
      <c r="AD126" s="17"/>
      <c r="AE126" s="17"/>
      <c r="AF126" s="17"/>
      <c r="AG126" s="17"/>
      <c r="AH126" s="12" t="e">
        <f t="shared" si="25"/>
        <v>#DIV/0!</v>
      </c>
      <c r="AI126" s="13" cm="1">
        <f t="array" ref="AI126">_xlfn.IFS(AD126&gt;0,((AD126/(P126))),AD126=0,0)</f>
        <v>0</v>
      </c>
      <c r="AJ126" s="13" cm="1">
        <f t="array" ref="AJ126">_xlfn.IFS(AE126&gt;0,((AE126/(R126))),AE126=0,0)</f>
        <v>0</v>
      </c>
      <c r="AK126" s="13" cm="1">
        <f t="array" ref="AK126">_xlfn.IFS(AF126&gt;0,((AF126/(V126))),AF126=0,0)</f>
        <v>0</v>
      </c>
      <c r="AL126" s="13" cm="1">
        <f t="array" ref="AL126">_xlfn.IFS(AG126&gt;0,((AG126/(X126))),AG126=0,0)</f>
        <v>0</v>
      </c>
      <c r="AM126" s="14" t="e">
        <f t="shared" si="26"/>
        <v>#DIV/0!</v>
      </c>
      <c r="BI126" t="str" cm="1">
        <f t="array" ref="BI126">_xlfn.IFS(K126&lt;List!$K$3,"old",K126&gt;=List!$K$3,"new")</f>
        <v>old</v>
      </c>
      <c r="BJ126">
        <f>_xlfn.IFNA(VLOOKUP(O126,List!$A$2:$B$18,2,FALSE),0)</f>
        <v>0</v>
      </c>
      <c r="BK126">
        <f>_xlfn.IFNA(VLOOKUP(Q126,List!$A$2:$B$18,2,FALSE),0)</f>
        <v>0</v>
      </c>
      <c r="BL126">
        <f>_xlfn.IFNA(VLOOKUP(U126,List!$A$2:$B$18,2,FALSE),0)</f>
        <v>0</v>
      </c>
      <c r="BM126">
        <f>_xlfn.IFNA(VLOOKUP(W126,List!$A$2:$B$18,2,FALSE),0)</f>
        <v>0</v>
      </c>
      <c r="BN126">
        <f>_xlfn.IFNA(VLOOKUP(AA126,List!$A$2:$B$18,2,FALSE),0)</f>
        <v>0</v>
      </c>
      <c r="BO126">
        <f>COUNTIFS(AW126:AY126,"yes")+COUNTIFS(AW126:AY126,"Not Needed - Recertification")+(COUNTIFS(BY126,"yes"))+Tabulation[[#This Row],[Leak Tight Exempt]]</f>
        <v>0</v>
      </c>
      <c r="BP126" t="str">
        <f>IF(OR(AND(L126=List!$U$2,BO126=3),AND(L126=List!$U$3,BO126=3)),"Yes","Ineligible or Missing Data")</f>
        <v>Ineligible or Missing Data</v>
      </c>
      <c r="BQ126">
        <f t="shared" si="27"/>
        <v>1</v>
      </c>
      <c r="BR126">
        <f>_xlfn.IFNA(VLOOKUP(BA126,List!$H$2:$I$10,2,FALSE),0)</f>
        <v>0</v>
      </c>
      <c r="BS126">
        <f t="shared" si="28"/>
        <v>0</v>
      </c>
      <c r="BT126">
        <f t="shared" si="29"/>
        <v>1</v>
      </c>
      <c r="BU126">
        <f t="shared" si="30"/>
        <v>0</v>
      </c>
      <c r="BV126">
        <f>_xlfn.IFNA(VLOOKUP(AZ126,List!$R$2:$S$6,2,FALSE),0)</f>
        <v>0</v>
      </c>
      <c r="BW126" t="b">
        <f t="shared" si="23"/>
        <v>0</v>
      </c>
      <c r="BX126">
        <f t="shared" si="31"/>
        <v>0</v>
      </c>
      <c r="BY126" t="b">
        <f t="shared" si="32"/>
        <v>0</v>
      </c>
      <c r="BZ126">
        <f t="shared" si="33"/>
        <v>1</v>
      </c>
      <c r="CA126" t="e" cm="1">
        <f t="array" ref="CA126">_xlfn.IFS(AH126&lt;List!$N$4,"Platinum",AH126&lt;List!$N$3,"Gold",AH126&lt;List!$N$2,"Silver",AH126&gt;List!$N$2,"Exceeds")</f>
        <v>#DIV/0!</v>
      </c>
      <c r="CB126" t="e" cm="1">
        <f t="array" ref="CB126">_xlfn.IFS(AM126&lt;List!$M$4,"Platinum",AM126&lt;List!$M$3,"Gold",AM126&lt;List!$M$2,"Silver",AM126&gt;List!$M$2,"Exceeds")</f>
        <v>#DIV/0!</v>
      </c>
      <c r="CC126" t="e" cm="1">
        <f t="array" ref="CC126">_xlfn.IFS(CB126="exceeds","Exceeds",CA126="exceeds","Exceeds",CB126="silver","Silver",CA126="silver","Silver",CB126="Gold","Gold",CA126="Gold","Gold",CB126="platinum","Platinum",CA126="platinum","Platinum")</f>
        <v>#DIV/0!</v>
      </c>
      <c r="CD126" t="e">
        <f>IF(AND(AND(BZ126&gt;=2),AND(AH126&lt;=List!$N$4),AND(AM126&lt;=List!$M$4)),"Certified","Exceeds")</f>
        <v>#DIV/0!</v>
      </c>
      <c r="CE126" t="e" cm="1">
        <f t="array" ref="CE126">_xlfn.IFS(BI126=List!$O$2,'SAMPLE-Entry-Sheet'!CC126,BI126=List!$O$3,'SAMPLE-Entry-Sheet'!CD126)</f>
        <v>#DIV/0!</v>
      </c>
    </row>
    <row r="127" spans="1:83" ht="30" customHeight="1">
      <c r="A127" t="str">
        <f t="shared" si="24"/>
        <v>Ineligible or missing inputs</v>
      </c>
      <c r="H127" s="15"/>
      <c r="I127" s="16"/>
      <c r="J127" s="16"/>
      <c r="K127" s="16"/>
      <c r="L127" s="16"/>
      <c r="P127" s="17"/>
      <c r="R127" s="17"/>
      <c r="U127" s="17"/>
      <c r="W127" s="17"/>
      <c r="AC127" s="17">
        <f>'SAMPLE-Load-Tally'!C127</f>
        <v>0</v>
      </c>
      <c r="AD127" s="17"/>
      <c r="AE127" s="17"/>
      <c r="AF127" s="17"/>
      <c r="AG127" s="17"/>
      <c r="AH127" s="12" t="e">
        <f t="shared" si="25"/>
        <v>#DIV/0!</v>
      </c>
      <c r="AI127" s="13" cm="1">
        <f t="array" ref="AI127">_xlfn.IFS(AD127&gt;0,((AD127/(P127))),AD127=0,0)</f>
        <v>0</v>
      </c>
      <c r="AJ127" s="13" cm="1">
        <f t="array" ref="AJ127">_xlfn.IFS(AE127&gt;0,((AE127/(R127))),AE127=0,0)</f>
        <v>0</v>
      </c>
      <c r="AK127" s="13" cm="1">
        <f t="array" ref="AK127">_xlfn.IFS(AF127&gt;0,((AF127/(V127))),AF127=0,0)</f>
        <v>0</v>
      </c>
      <c r="AL127" s="13" cm="1">
        <f t="array" ref="AL127">_xlfn.IFS(AG127&gt;0,((AG127/(X127))),AG127=0,0)</f>
        <v>0</v>
      </c>
      <c r="AM127" s="14" t="e">
        <f t="shared" si="26"/>
        <v>#DIV/0!</v>
      </c>
      <c r="BI127" t="str" cm="1">
        <f t="array" ref="BI127">_xlfn.IFS(K127&lt;List!$K$3,"old",K127&gt;=List!$K$3,"new")</f>
        <v>old</v>
      </c>
      <c r="BJ127">
        <f>_xlfn.IFNA(VLOOKUP(O127,List!$A$2:$B$18,2,FALSE),0)</f>
        <v>0</v>
      </c>
      <c r="BK127">
        <f>_xlfn.IFNA(VLOOKUP(Q127,List!$A$2:$B$18,2,FALSE),0)</f>
        <v>0</v>
      </c>
      <c r="BL127">
        <f>_xlfn.IFNA(VLOOKUP(U127,List!$A$2:$B$18,2,FALSE),0)</f>
        <v>0</v>
      </c>
      <c r="BM127">
        <f>_xlfn.IFNA(VLOOKUP(W127,List!$A$2:$B$18,2,FALSE),0)</f>
        <v>0</v>
      </c>
      <c r="BN127">
        <f>_xlfn.IFNA(VLOOKUP(AA127,List!$A$2:$B$18,2,FALSE),0)</f>
        <v>0</v>
      </c>
      <c r="BO127">
        <f>COUNTIFS(AW127:AY127,"yes")+COUNTIFS(AW127:AY127,"Not Needed - Recertification")+(COUNTIFS(BY127,"yes"))+Tabulation[[#This Row],[Leak Tight Exempt]]</f>
        <v>0</v>
      </c>
      <c r="BP127" t="str">
        <f>IF(OR(AND(L127=List!$U$2,BO127=3),AND(L127=List!$U$3,BO127=3)),"Yes","Ineligible or Missing Data")</f>
        <v>Ineligible or Missing Data</v>
      </c>
      <c r="BQ127">
        <f t="shared" si="27"/>
        <v>1</v>
      </c>
      <c r="BR127">
        <f>_xlfn.IFNA(VLOOKUP(BA127,List!$H$2:$I$10,2,FALSE),0)</f>
        <v>0</v>
      </c>
      <c r="BS127">
        <f t="shared" si="28"/>
        <v>0</v>
      </c>
      <c r="BT127">
        <f t="shared" si="29"/>
        <v>1</v>
      </c>
      <c r="BU127">
        <f t="shared" si="30"/>
        <v>0</v>
      </c>
      <c r="BV127">
        <f>_xlfn.IFNA(VLOOKUP(AZ127,List!$R$2:$S$6,2,FALSE),0)</f>
        <v>0</v>
      </c>
      <c r="BW127" t="b">
        <f t="shared" si="23"/>
        <v>0</v>
      </c>
      <c r="BX127">
        <f t="shared" si="31"/>
        <v>0</v>
      </c>
      <c r="BY127" t="b">
        <f t="shared" si="32"/>
        <v>0</v>
      </c>
      <c r="BZ127">
        <f t="shared" si="33"/>
        <v>1</v>
      </c>
      <c r="CA127" t="e" cm="1">
        <f t="array" ref="CA127">_xlfn.IFS(AH127&lt;List!$N$4,"Platinum",AH127&lt;List!$N$3,"Gold",AH127&lt;List!$N$2,"Silver",AH127&gt;List!$N$2,"Exceeds")</f>
        <v>#DIV/0!</v>
      </c>
      <c r="CB127" t="e" cm="1">
        <f t="array" ref="CB127">_xlfn.IFS(AM127&lt;List!$M$4,"Platinum",AM127&lt;List!$M$3,"Gold",AM127&lt;List!$M$2,"Silver",AM127&gt;List!$M$2,"Exceeds")</f>
        <v>#DIV/0!</v>
      </c>
      <c r="CC127" t="e" cm="1">
        <f t="array" ref="CC127">_xlfn.IFS(CB127="exceeds","Exceeds",CA127="exceeds","Exceeds",CB127="silver","Silver",CA127="silver","Silver",CB127="Gold","Gold",CA127="Gold","Gold",CB127="platinum","Platinum",CA127="platinum","Platinum")</f>
        <v>#DIV/0!</v>
      </c>
      <c r="CD127" t="e">
        <f>IF(AND(AND(BZ127&gt;=2),AND(AH127&lt;=List!$N$4),AND(AM127&lt;=List!$M$4)),"Certified","Exceeds")</f>
        <v>#DIV/0!</v>
      </c>
      <c r="CE127" t="e" cm="1">
        <f t="array" ref="CE127">_xlfn.IFS(BI127=List!$O$2,'SAMPLE-Entry-Sheet'!CC127,BI127=List!$O$3,'SAMPLE-Entry-Sheet'!CD127)</f>
        <v>#DIV/0!</v>
      </c>
    </row>
    <row r="128" spans="1:83" ht="30" customHeight="1">
      <c r="A128" t="str">
        <f t="shared" si="24"/>
        <v>Ineligible or missing inputs</v>
      </c>
      <c r="H128" s="15"/>
      <c r="I128" s="16"/>
      <c r="J128" s="16"/>
      <c r="K128" s="16"/>
      <c r="L128" s="16"/>
      <c r="P128" s="17"/>
      <c r="R128" s="17"/>
      <c r="U128" s="17"/>
      <c r="W128" s="17"/>
      <c r="AC128" s="17">
        <f>'SAMPLE-Load-Tally'!C128</f>
        <v>0</v>
      </c>
      <c r="AD128" s="17"/>
      <c r="AE128" s="17"/>
      <c r="AF128" s="17"/>
      <c r="AG128" s="17"/>
      <c r="AH128" s="12" t="e">
        <f t="shared" si="25"/>
        <v>#DIV/0!</v>
      </c>
      <c r="AI128" s="13" cm="1">
        <f t="array" ref="AI128">_xlfn.IFS(AD128&gt;0,((AD128/(P128))),AD128=0,0)</f>
        <v>0</v>
      </c>
      <c r="AJ128" s="13" cm="1">
        <f t="array" ref="AJ128">_xlfn.IFS(AE128&gt;0,((AE128/(R128))),AE128=0,0)</f>
        <v>0</v>
      </c>
      <c r="AK128" s="13" cm="1">
        <f t="array" ref="AK128">_xlfn.IFS(AF128&gt;0,((AF128/(V128))),AF128=0,0)</f>
        <v>0</v>
      </c>
      <c r="AL128" s="13" cm="1">
        <f t="array" ref="AL128">_xlfn.IFS(AG128&gt;0,((AG128/(X128))),AG128=0,0)</f>
        <v>0</v>
      </c>
      <c r="AM128" s="14" t="e">
        <f t="shared" si="26"/>
        <v>#DIV/0!</v>
      </c>
      <c r="BI128" t="str" cm="1">
        <f t="array" ref="BI128">_xlfn.IFS(K128&lt;List!$K$3,"old",K128&gt;=List!$K$3,"new")</f>
        <v>old</v>
      </c>
      <c r="BJ128">
        <f>_xlfn.IFNA(VLOOKUP(O128,List!$A$2:$B$18,2,FALSE),0)</f>
        <v>0</v>
      </c>
      <c r="BK128">
        <f>_xlfn.IFNA(VLOOKUP(Q128,List!$A$2:$B$18,2,FALSE),0)</f>
        <v>0</v>
      </c>
      <c r="BL128">
        <f>_xlfn.IFNA(VLOOKUP(U128,List!$A$2:$B$18,2,FALSE),0)</f>
        <v>0</v>
      </c>
      <c r="BM128">
        <f>_xlfn.IFNA(VLOOKUP(W128,List!$A$2:$B$18,2,FALSE),0)</f>
        <v>0</v>
      </c>
      <c r="BN128">
        <f>_xlfn.IFNA(VLOOKUP(AA128,List!$A$2:$B$18,2,FALSE),0)</f>
        <v>0</v>
      </c>
      <c r="BO128">
        <f>COUNTIFS(AW128:AY128,"yes")+COUNTIFS(AW128:AY128,"Not Needed - Recertification")+(COUNTIFS(BY128,"yes"))+Tabulation[[#This Row],[Leak Tight Exempt]]</f>
        <v>0</v>
      </c>
      <c r="BP128" t="str">
        <f>IF(OR(AND(L128=List!$U$2,BO128=3),AND(L128=List!$U$3,BO128=3)),"Yes","Ineligible or Missing Data")</f>
        <v>Ineligible or Missing Data</v>
      </c>
      <c r="BQ128">
        <f t="shared" si="27"/>
        <v>1</v>
      </c>
      <c r="BR128">
        <f>_xlfn.IFNA(VLOOKUP(BA128,List!$H$2:$I$10,2,FALSE),0)</f>
        <v>0</v>
      </c>
      <c r="BS128">
        <f t="shared" si="28"/>
        <v>0</v>
      </c>
      <c r="BT128">
        <f t="shared" si="29"/>
        <v>1</v>
      </c>
      <c r="BU128">
        <f t="shared" si="30"/>
        <v>0</v>
      </c>
      <c r="BV128">
        <f>_xlfn.IFNA(VLOOKUP(AZ128,List!$R$2:$S$6,2,FALSE),0)</f>
        <v>0</v>
      </c>
      <c r="BW128" t="b">
        <f t="shared" si="23"/>
        <v>0</v>
      </c>
      <c r="BX128">
        <f t="shared" si="31"/>
        <v>0</v>
      </c>
      <c r="BY128" t="b">
        <f t="shared" si="32"/>
        <v>0</v>
      </c>
      <c r="BZ128">
        <f t="shared" si="33"/>
        <v>1</v>
      </c>
      <c r="CA128" t="e" cm="1">
        <f t="array" ref="CA128">_xlfn.IFS(AH128&lt;List!$N$4,"Platinum",AH128&lt;List!$N$3,"Gold",AH128&lt;List!$N$2,"Silver",AH128&gt;List!$N$2,"Exceeds")</f>
        <v>#DIV/0!</v>
      </c>
      <c r="CB128" t="e" cm="1">
        <f t="array" ref="CB128">_xlfn.IFS(AM128&lt;List!$M$4,"Platinum",AM128&lt;List!$M$3,"Gold",AM128&lt;List!$M$2,"Silver",AM128&gt;List!$M$2,"Exceeds")</f>
        <v>#DIV/0!</v>
      </c>
      <c r="CC128" t="e" cm="1">
        <f t="array" ref="CC128">_xlfn.IFS(CB128="exceeds","Exceeds",CA128="exceeds","Exceeds",CB128="silver","Silver",CA128="silver","Silver",CB128="Gold","Gold",CA128="Gold","Gold",CB128="platinum","Platinum",CA128="platinum","Platinum")</f>
        <v>#DIV/0!</v>
      </c>
      <c r="CD128" t="e">
        <f>IF(AND(AND(BZ128&gt;=2),AND(AH128&lt;=List!$N$4),AND(AM128&lt;=List!$M$4)),"Certified","Exceeds")</f>
        <v>#DIV/0!</v>
      </c>
      <c r="CE128" t="e" cm="1">
        <f t="array" ref="CE128">_xlfn.IFS(BI128=List!$O$2,'SAMPLE-Entry-Sheet'!CC128,BI128=List!$O$3,'SAMPLE-Entry-Sheet'!CD128)</f>
        <v>#DIV/0!</v>
      </c>
    </row>
    <row r="129" spans="1:83" ht="30" customHeight="1">
      <c r="A129" t="str">
        <f t="shared" si="24"/>
        <v>Ineligible or missing inputs</v>
      </c>
      <c r="H129" s="15"/>
      <c r="I129" s="16"/>
      <c r="J129" s="16"/>
      <c r="K129" s="16"/>
      <c r="L129" s="16"/>
      <c r="P129" s="17"/>
      <c r="R129" s="17"/>
      <c r="U129" s="17"/>
      <c r="W129" s="17"/>
      <c r="AC129" s="17">
        <f>'SAMPLE-Load-Tally'!C129</f>
        <v>0</v>
      </c>
      <c r="AD129" s="17"/>
      <c r="AE129" s="17"/>
      <c r="AF129" s="17"/>
      <c r="AG129" s="17"/>
      <c r="AH129" s="12" t="e">
        <f t="shared" si="25"/>
        <v>#DIV/0!</v>
      </c>
      <c r="AI129" s="13" cm="1">
        <f t="array" ref="AI129">_xlfn.IFS(AD129&gt;0,((AD129/(P129))),AD129=0,0)</f>
        <v>0</v>
      </c>
      <c r="AJ129" s="13" cm="1">
        <f t="array" ref="AJ129">_xlfn.IFS(AE129&gt;0,((AE129/(R129))),AE129=0,0)</f>
        <v>0</v>
      </c>
      <c r="AK129" s="13" cm="1">
        <f t="array" ref="AK129">_xlfn.IFS(AF129&gt;0,((AF129/(V129))),AF129=0,0)</f>
        <v>0</v>
      </c>
      <c r="AL129" s="13" cm="1">
        <f t="array" ref="AL129">_xlfn.IFS(AG129&gt;0,((AG129/(X129))),AG129=0,0)</f>
        <v>0</v>
      </c>
      <c r="AM129" s="14" t="e">
        <f t="shared" si="26"/>
        <v>#DIV/0!</v>
      </c>
      <c r="BI129" t="str" cm="1">
        <f t="array" ref="BI129">_xlfn.IFS(K129&lt;List!$K$3,"old",K129&gt;=List!$K$3,"new")</f>
        <v>old</v>
      </c>
      <c r="BJ129">
        <f>_xlfn.IFNA(VLOOKUP(O129,List!$A$2:$B$18,2,FALSE),0)</f>
        <v>0</v>
      </c>
      <c r="BK129">
        <f>_xlfn.IFNA(VLOOKUP(Q129,List!$A$2:$B$18,2,FALSE),0)</f>
        <v>0</v>
      </c>
      <c r="BL129">
        <f>_xlfn.IFNA(VLOOKUP(U129,List!$A$2:$B$18,2,FALSE),0)</f>
        <v>0</v>
      </c>
      <c r="BM129">
        <f>_xlfn.IFNA(VLOOKUP(W129,List!$A$2:$B$18,2,FALSE),0)</f>
        <v>0</v>
      </c>
      <c r="BN129">
        <f>_xlfn.IFNA(VLOOKUP(AA129,List!$A$2:$B$18,2,FALSE),0)</f>
        <v>0</v>
      </c>
      <c r="BO129">
        <f>COUNTIFS(AW129:AY129,"yes")+COUNTIFS(AW129:AY129,"Not Needed - Recertification")+(COUNTIFS(BY129,"yes"))+Tabulation[[#This Row],[Leak Tight Exempt]]</f>
        <v>0</v>
      </c>
      <c r="BP129" t="str">
        <f>IF(OR(AND(L129=List!$U$2,BO129=3),AND(L129=List!$U$3,BO129=3)),"Yes","Ineligible or Missing Data")</f>
        <v>Ineligible or Missing Data</v>
      </c>
      <c r="BQ129">
        <f t="shared" si="27"/>
        <v>1</v>
      </c>
      <c r="BR129">
        <f>_xlfn.IFNA(VLOOKUP(BA129,List!$H$2:$I$10,2,FALSE),0)</f>
        <v>0</v>
      </c>
      <c r="BS129">
        <f t="shared" si="28"/>
        <v>0</v>
      </c>
      <c r="BT129">
        <f t="shared" si="29"/>
        <v>1</v>
      </c>
      <c r="BU129">
        <f t="shared" si="30"/>
        <v>0</v>
      </c>
      <c r="BV129">
        <f>_xlfn.IFNA(VLOOKUP(AZ129,List!$R$2:$S$6,2,FALSE),0)</f>
        <v>0</v>
      </c>
      <c r="BW129" t="b">
        <f t="shared" si="23"/>
        <v>0</v>
      </c>
      <c r="BX129">
        <f t="shared" si="31"/>
        <v>0</v>
      </c>
      <c r="BY129" t="b">
        <f t="shared" si="32"/>
        <v>0</v>
      </c>
      <c r="BZ129">
        <f t="shared" si="33"/>
        <v>1</v>
      </c>
      <c r="CA129" t="e" cm="1">
        <f t="array" ref="CA129">_xlfn.IFS(AH129&lt;List!$N$4,"Platinum",AH129&lt;List!$N$3,"Gold",AH129&lt;List!$N$2,"Silver",AH129&gt;List!$N$2,"Exceeds")</f>
        <v>#DIV/0!</v>
      </c>
      <c r="CB129" t="e" cm="1">
        <f t="array" ref="CB129">_xlfn.IFS(AM129&lt;List!$M$4,"Platinum",AM129&lt;List!$M$3,"Gold",AM129&lt;List!$M$2,"Silver",AM129&gt;List!$M$2,"Exceeds")</f>
        <v>#DIV/0!</v>
      </c>
      <c r="CC129" t="e" cm="1">
        <f t="array" ref="CC129">_xlfn.IFS(CB129="exceeds","Exceeds",CA129="exceeds","Exceeds",CB129="silver","Silver",CA129="silver","Silver",CB129="Gold","Gold",CA129="Gold","Gold",CB129="platinum","Platinum",CA129="platinum","Platinum")</f>
        <v>#DIV/0!</v>
      </c>
      <c r="CD129" t="e">
        <f>IF(AND(AND(BZ129&gt;=2),AND(AH129&lt;=List!$N$4),AND(AM129&lt;=List!$M$4)),"Certified","Exceeds")</f>
        <v>#DIV/0!</v>
      </c>
      <c r="CE129" t="e" cm="1">
        <f t="array" ref="CE129">_xlfn.IFS(BI129=List!$O$2,'SAMPLE-Entry-Sheet'!CC129,BI129=List!$O$3,'SAMPLE-Entry-Sheet'!CD129)</f>
        <v>#DIV/0!</v>
      </c>
    </row>
    <row r="130" spans="1:83" ht="30" customHeight="1">
      <c r="A130" t="str">
        <f t="shared" si="24"/>
        <v>Ineligible or missing inputs</v>
      </c>
      <c r="H130" s="15"/>
      <c r="I130" s="16"/>
      <c r="J130" s="16"/>
      <c r="K130" s="16"/>
      <c r="L130" s="16"/>
      <c r="P130" s="17"/>
      <c r="R130" s="17"/>
      <c r="U130" s="17"/>
      <c r="W130" s="17"/>
      <c r="AC130" s="17">
        <f>'SAMPLE-Load-Tally'!C130</f>
        <v>0</v>
      </c>
      <c r="AD130" s="17"/>
      <c r="AE130" s="17"/>
      <c r="AF130" s="17"/>
      <c r="AG130" s="17"/>
      <c r="AH130" s="12" t="e">
        <f t="shared" si="25"/>
        <v>#DIV/0!</v>
      </c>
      <c r="AI130" s="13" cm="1">
        <f t="array" ref="AI130">_xlfn.IFS(AD130&gt;0,((AD130/(P130))),AD130=0,0)</f>
        <v>0</v>
      </c>
      <c r="AJ130" s="13" cm="1">
        <f t="array" ref="AJ130">_xlfn.IFS(AE130&gt;0,((AE130/(R130))),AE130=0,0)</f>
        <v>0</v>
      </c>
      <c r="AK130" s="13" cm="1">
        <f t="array" ref="AK130">_xlfn.IFS(AF130&gt;0,((AF130/(V130))),AF130=0,0)</f>
        <v>0</v>
      </c>
      <c r="AL130" s="13" cm="1">
        <f t="array" ref="AL130">_xlfn.IFS(AG130&gt;0,((AG130/(X130))),AG130=0,0)</f>
        <v>0</v>
      </c>
      <c r="AM130" s="14" t="e">
        <f t="shared" si="26"/>
        <v>#DIV/0!</v>
      </c>
      <c r="BI130" t="str" cm="1">
        <f t="array" ref="BI130">_xlfn.IFS(K130&lt;List!$K$3,"old",K130&gt;=List!$K$3,"new")</f>
        <v>old</v>
      </c>
      <c r="BJ130">
        <f>_xlfn.IFNA(VLOOKUP(O130,List!$A$2:$B$18,2,FALSE),0)</f>
        <v>0</v>
      </c>
      <c r="BK130">
        <f>_xlfn.IFNA(VLOOKUP(Q130,List!$A$2:$B$18,2,FALSE),0)</f>
        <v>0</v>
      </c>
      <c r="BL130">
        <f>_xlfn.IFNA(VLOOKUP(U130,List!$A$2:$B$18,2,FALSE),0)</f>
        <v>0</v>
      </c>
      <c r="BM130">
        <f>_xlfn.IFNA(VLOOKUP(W130,List!$A$2:$B$18,2,FALSE),0)</f>
        <v>0</v>
      </c>
      <c r="BN130">
        <f>_xlfn.IFNA(VLOOKUP(AA130,List!$A$2:$B$18,2,FALSE),0)</f>
        <v>0</v>
      </c>
      <c r="BO130">
        <f>COUNTIFS(AW130:AY130,"yes")+COUNTIFS(AW130:AY130,"Not Needed - Recertification")+(COUNTIFS(BY130,"yes"))+Tabulation[[#This Row],[Leak Tight Exempt]]</f>
        <v>0</v>
      </c>
      <c r="BP130" t="str">
        <f>IF(OR(AND(L130=List!$U$2,BO130=3),AND(L130=List!$U$3,BO130=3)),"Yes","Ineligible or Missing Data")</f>
        <v>Ineligible or Missing Data</v>
      </c>
      <c r="BQ130">
        <f t="shared" si="27"/>
        <v>1</v>
      </c>
      <c r="BR130">
        <f>_xlfn.IFNA(VLOOKUP(BA130,List!$H$2:$I$10,2,FALSE),0)</f>
        <v>0</v>
      </c>
      <c r="BS130">
        <f t="shared" si="28"/>
        <v>0</v>
      </c>
      <c r="BT130">
        <f t="shared" si="29"/>
        <v>1</v>
      </c>
      <c r="BU130">
        <f t="shared" si="30"/>
        <v>0</v>
      </c>
      <c r="BV130">
        <f>_xlfn.IFNA(VLOOKUP(AZ130,List!$R$2:$S$6,2,FALSE),0)</f>
        <v>0</v>
      </c>
      <c r="BW130" t="b">
        <f t="shared" ref="BW130:BW193" si="34">IF(M130="Self-Contained | Micro-distributed",1)</f>
        <v>0</v>
      </c>
      <c r="BX130">
        <f t="shared" si="31"/>
        <v>0</v>
      </c>
      <c r="BY130" t="b">
        <f t="shared" si="32"/>
        <v>0</v>
      </c>
      <c r="BZ130">
        <f t="shared" si="33"/>
        <v>1</v>
      </c>
      <c r="CA130" t="e" cm="1">
        <f t="array" ref="CA130">_xlfn.IFS(AH130&lt;List!$N$4,"Platinum",AH130&lt;List!$N$3,"Gold",AH130&lt;List!$N$2,"Silver",AH130&gt;List!$N$2,"Exceeds")</f>
        <v>#DIV/0!</v>
      </c>
      <c r="CB130" t="e" cm="1">
        <f t="array" ref="CB130">_xlfn.IFS(AM130&lt;List!$M$4,"Platinum",AM130&lt;List!$M$3,"Gold",AM130&lt;List!$M$2,"Silver",AM130&gt;List!$M$2,"Exceeds")</f>
        <v>#DIV/0!</v>
      </c>
      <c r="CC130" t="e" cm="1">
        <f t="array" ref="CC130">_xlfn.IFS(CB130="exceeds","Exceeds",CA130="exceeds","Exceeds",CB130="silver","Silver",CA130="silver","Silver",CB130="Gold","Gold",CA130="Gold","Gold",CB130="platinum","Platinum",CA130="platinum","Platinum")</f>
        <v>#DIV/0!</v>
      </c>
      <c r="CD130" t="e">
        <f>IF(AND(AND(BZ130&gt;=2),AND(AH130&lt;=List!$N$4),AND(AM130&lt;=List!$M$4)),"Certified","Exceeds")</f>
        <v>#DIV/0!</v>
      </c>
      <c r="CE130" t="e" cm="1">
        <f t="array" ref="CE130">_xlfn.IFS(BI130=List!$O$2,'SAMPLE-Entry-Sheet'!CC130,BI130=List!$O$3,'SAMPLE-Entry-Sheet'!CD130)</f>
        <v>#DIV/0!</v>
      </c>
    </row>
    <row r="131" spans="1:83" ht="30" customHeight="1">
      <c r="A131" t="str">
        <f t="shared" si="24"/>
        <v>Ineligible or missing inputs</v>
      </c>
      <c r="H131" s="15"/>
      <c r="I131" s="16"/>
      <c r="J131" s="16"/>
      <c r="K131" s="16"/>
      <c r="L131" s="16"/>
      <c r="P131" s="17"/>
      <c r="R131" s="17"/>
      <c r="U131" s="17"/>
      <c r="W131" s="17"/>
      <c r="AC131" s="17">
        <f>'SAMPLE-Load-Tally'!C131</f>
        <v>0</v>
      </c>
      <c r="AD131" s="17"/>
      <c r="AE131" s="17"/>
      <c r="AF131" s="17"/>
      <c r="AG131" s="17"/>
      <c r="AH131" s="12" t="e">
        <f t="shared" si="25"/>
        <v>#DIV/0!</v>
      </c>
      <c r="AI131" s="13" cm="1">
        <f t="array" ref="AI131">_xlfn.IFS(AD131&gt;0,((AD131/(P131))),AD131=0,0)</f>
        <v>0</v>
      </c>
      <c r="AJ131" s="13" cm="1">
        <f t="array" ref="AJ131">_xlfn.IFS(AE131&gt;0,((AE131/(R131))),AE131=0,0)</f>
        <v>0</v>
      </c>
      <c r="AK131" s="13" cm="1">
        <f t="array" ref="AK131">_xlfn.IFS(AF131&gt;0,((AF131/(V131))),AF131=0,0)</f>
        <v>0</v>
      </c>
      <c r="AL131" s="13" cm="1">
        <f t="array" ref="AL131">_xlfn.IFS(AG131&gt;0,((AG131/(X131))),AG131=0,0)</f>
        <v>0</v>
      </c>
      <c r="AM131" s="14" t="e">
        <f t="shared" si="26"/>
        <v>#DIV/0!</v>
      </c>
      <c r="BI131" t="str" cm="1">
        <f t="array" ref="BI131">_xlfn.IFS(K131&lt;List!$K$3,"old",K131&gt;=List!$K$3,"new")</f>
        <v>old</v>
      </c>
      <c r="BJ131">
        <f>_xlfn.IFNA(VLOOKUP(O131,List!$A$2:$B$18,2,FALSE),0)</f>
        <v>0</v>
      </c>
      <c r="BK131">
        <f>_xlfn.IFNA(VLOOKUP(Q131,List!$A$2:$B$18,2,FALSE),0)</f>
        <v>0</v>
      </c>
      <c r="BL131">
        <f>_xlfn.IFNA(VLOOKUP(U131,List!$A$2:$B$18,2,FALSE),0)</f>
        <v>0</v>
      </c>
      <c r="BM131">
        <f>_xlfn.IFNA(VLOOKUP(W131,List!$A$2:$B$18,2,FALSE),0)</f>
        <v>0</v>
      </c>
      <c r="BN131">
        <f>_xlfn.IFNA(VLOOKUP(AA131,List!$A$2:$B$18,2,FALSE),0)</f>
        <v>0</v>
      </c>
      <c r="BO131">
        <f>COUNTIFS(AW131:AY131,"yes")+COUNTIFS(AW131:AY131,"Not Needed - Recertification")+(COUNTIFS(BY131,"yes"))+Tabulation[[#This Row],[Leak Tight Exempt]]</f>
        <v>0</v>
      </c>
      <c r="BP131" t="str">
        <f>IF(OR(AND(L131=List!$U$2,BO131=3),AND(L131=List!$U$3,BO131=3)),"Yes","Ineligible or Missing Data")</f>
        <v>Ineligible or Missing Data</v>
      </c>
      <c r="BQ131">
        <f t="shared" si="27"/>
        <v>1</v>
      </c>
      <c r="BR131">
        <f>_xlfn.IFNA(VLOOKUP(BA131,List!$H$2:$I$10,2,FALSE),0)</f>
        <v>0</v>
      </c>
      <c r="BS131">
        <f t="shared" si="28"/>
        <v>0</v>
      </c>
      <c r="BT131">
        <f t="shared" si="29"/>
        <v>1</v>
      </c>
      <c r="BU131">
        <f t="shared" si="30"/>
        <v>0</v>
      </c>
      <c r="BV131">
        <f>_xlfn.IFNA(VLOOKUP(AZ131,List!$R$2:$S$6,2,FALSE),0)</f>
        <v>0</v>
      </c>
      <c r="BW131" t="b">
        <f t="shared" si="34"/>
        <v>0</v>
      </c>
      <c r="BX131">
        <f t="shared" si="31"/>
        <v>0</v>
      </c>
      <c r="BY131" t="b">
        <f t="shared" si="32"/>
        <v>0</v>
      </c>
      <c r="BZ131">
        <f t="shared" si="33"/>
        <v>1</v>
      </c>
      <c r="CA131" t="e" cm="1">
        <f t="array" ref="CA131">_xlfn.IFS(AH131&lt;List!$N$4,"Platinum",AH131&lt;List!$N$3,"Gold",AH131&lt;List!$N$2,"Silver",AH131&gt;List!$N$2,"Exceeds")</f>
        <v>#DIV/0!</v>
      </c>
      <c r="CB131" t="e" cm="1">
        <f t="array" ref="CB131">_xlfn.IFS(AM131&lt;List!$M$4,"Platinum",AM131&lt;List!$M$3,"Gold",AM131&lt;List!$M$2,"Silver",AM131&gt;List!$M$2,"Exceeds")</f>
        <v>#DIV/0!</v>
      </c>
      <c r="CC131" t="e" cm="1">
        <f t="array" ref="CC131">_xlfn.IFS(CB131="exceeds","Exceeds",CA131="exceeds","Exceeds",CB131="silver","Silver",CA131="silver","Silver",CB131="Gold","Gold",CA131="Gold","Gold",CB131="platinum","Platinum",CA131="platinum","Platinum")</f>
        <v>#DIV/0!</v>
      </c>
      <c r="CD131" t="e">
        <f>IF(AND(AND(BZ131&gt;=2),AND(AH131&lt;=List!$N$4),AND(AM131&lt;=List!$M$4)),"Certified","Exceeds")</f>
        <v>#DIV/0!</v>
      </c>
      <c r="CE131" t="e" cm="1">
        <f t="array" ref="CE131">_xlfn.IFS(BI131=List!$O$2,'SAMPLE-Entry-Sheet'!CC131,BI131=List!$O$3,'SAMPLE-Entry-Sheet'!CD131)</f>
        <v>#DIV/0!</v>
      </c>
    </row>
    <row r="132" spans="1:83" ht="30" customHeight="1">
      <c r="A132" t="str">
        <f t="shared" si="24"/>
        <v>Ineligible or missing inputs</v>
      </c>
      <c r="H132" s="15"/>
      <c r="I132" s="16"/>
      <c r="J132" s="16"/>
      <c r="K132" s="16"/>
      <c r="L132" s="16"/>
      <c r="P132" s="17"/>
      <c r="R132" s="17"/>
      <c r="U132" s="17"/>
      <c r="W132" s="17"/>
      <c r="AC132" s="17">
        <f>'SAMPLE-Load-Tally'!C132</f>
        <v>0</v>
      </c>
      <c r="AD132" s="17"/>
      <c r="AE132" s="17"/>
      <c r="AF132" s="17"/>
      <c r="AG132" s="17"/>
      <c r="AH132" s="12" t="e">
        <f t="shared" si="25"/>
        <v>#DIV/0!</v>
      </c>
      <c r="AI132" s="13" cm="1">
        <f t="array" ref="AI132">_xlfn.IFS(AD132&gt;0,((AD132/(P132))),AD132=0,0)</f>
        <v>0</v>
      </c>
      <c r="AJ132" s="13" cm="1">
        <f t="array" ref="AJ132">_xlfn.IFS(AE132&gt;0,((AE132/(R132))),AE132=0,0)</f>
        <v>0</v>
      </c>
      <c r="AK132" s="13" cm="1">
        <f t="array" ref="AK132">_xlfn.IFS(AF132&gt;0,((AF132/(V132))),AF132=0,0)</f>
        <v>0</v>
      </c>
      <c r="AL132" s="13" cm="1">
        <f t="array" ref="AL132">_xlfn.IFS(AG132&gt;0,((AG132/(X132))),AG132=0,0)</f>
        <v>0</v>
      </c>
      <c r="AM132" s="14" t="e">
        <f t="shared" si="26"/>
        <v>#DIV/0!</v>
      </c>
      <c r="BI132" t="str" cm="1">
        <f t="array" ref="BI132">_xlfn.IFS(K132&lt;List!$K$3,"old",K132&gt;=List!$K$3,"new")</f>
        <v>old</v>
      </c>
      <c r="BJ132">
        <f>_xlfn.IFNA(VLOOKUP(O132,List!$A$2:$B$18,2,FALSE),0)</f>
        <v>0</v>
      </c>
      <c r="BK132">
        <f>_xlfn.IFNA(VLOOKUP(Q132,List!$A$2:$B$18,2,FALSE),0)</f>
        <v>0</v>
      </c>
      <c r="BL132">
        <f>_xlfn.IFNA(VLOOKUP(U132,List!$A$2:$B$18,2,FALSE),0)</f>
        <v>0</v>
      </c>
      <c r="BM132">
        <f>_xlfn.IFNA(VLOOKUP(W132,List!$A$2:$B$18,2,FALSE),0)</f>
        <v>0</v>
      </c>
      <c r="BN132">
        <f>_xlfn.IFNA(VLOOKUP(AA132,List!$A$2:$B$18,2,FALSE),0)</f>
        <v>0</v>
      </c>
      <c r="BO132">
        <f>COUNTIFS(AW132:AY132,"yes")+COUNTIFS(AW132:AY132,"Not Needed - Recertification")+(COUNTIFS(BY132,"yes"))+Tabulation[[#This Row],[Leak Tight Exempt]]</f>
        <v>0</v>
      </c>
      <c r="BP132" t="str">
        <f>IF(OR(AND(L132=List!$U$2,BO132=3),AND(L132=List!$U$3,BO132=3)),"Yes","Ineligible or Missing Data")</f>
        <v>Ineligible or Missing Data</v>
      </c>
      <c r="BQ132">
        <f t="shared" si="27"/>
        <v>1</v>
      </c>
      <c r="BR132">
        <f>_xlfn.IFNA(VLOOKUP(BA132,List!$H$2:$I$10,2,FALSE),0)</f>
        <v>0</v>
      </c>
      <c r="BS132">
        <f t="shared" si="28"/>
        <v>0</v>
      </c>
      <c r="BT132">
        <f t="shared" si="29"/>
        <v>1</v>
      </c>
      <c r="BU132">
        <f t="shared" si="30"/>
        <v>0</v>
      </c>
      <c r="BV132">
        <f>_xlfn.IFNA(VLOOKUP(AZ132,List!$R$2:$S$6,2,FALSE),0)</f>
        <v>0</v>
      </c>
      <c r="BW132" t="b">
        <f t="shared" si="34"/>
        <v>0</v>
      </c>
      <c r="BX132">
        <f t="shared" si="31"/>
        <v>0</v>
      </c>
      <c r="BY132" t="b">
        <f t="shared" si="32"/>
        <v>0</v>
      </c>
      <c r="BZ132">
        <f t="shared" si="33"/>
        <v>1</v>
      </c>
      <c r="CA132" t="e" cm="1">
        <f t="array" ref="CA132">_xlfn.IFS(AH132&lt;List!$N$4,"Platinum",AH132&lt;List!$N$3,"Gold",AH132&lt;List!$N$2,"Silver",AH132&gt;List!$N$2,"Exceeds")</f>
        <v>#DIV/0!</v>
      </c>
      <c r="CB132" t="e" cm="1">
        <f t="array" ref="CB132">_xlfn.IFS(AM132&lt;List!$M$4,"Platinum",AM132&lt;List!$M$3,"Gold",AM132&lt;List!$M$2,"Silver",AM132&gt;List!$M$2,"Exceeds")</f>
        <v>#DIV/0!</v>
      </c>
      <c r="CC132" t="e" cm="1">
        <f t="array" ref="CC132">_xlfn.IFS(CB132="exceeds","Exceeds",CA132="exceeds","Exceeds",CB132="silver","Silver",CA132="silver","Silver",CB132="Gold","Gold",CA132="Gold","Gold",CB132="platinum","Platinum",CA132="platinum","Platinum")</f>
        <v>#DIV/0!</v>
      </c>
      <c r="CD132" t="e">
        <f>IF(AND(AND(BZ132&gt;=2),AND(AH132&lt;=List!$N$4),AND(AM132&lt;=List!$M$4)),"Certified","Exceeds")</f>
        <v>#DIV/0!</v>
      </c>
      <c r="CE132" t="e" cm="1">
        <f t="array" ref="CE132">_xlfn.IFS(BI132=List!$O$2,'SAMPLE-Entry-Sheet'!CC132,BI132=List!$O$3,'SAMPLE-Entry-Sheet'!CD132)</f>
        <v>#DIV/0!</v>
      </c>
    </row>
    <row r="133" spans="1:83" ht="30" customHeight="1">
      <c r="A133" t="str">
        <f t="shared" si="24"/>
        <v>Ineligible or missing inputs</v>
      </c>
      <c r="H133" s="15"/>
      <c r="I133" s="16"/>
      <c r="J133" s="16"/>
      <c r="K133" s="16"/>
      <c r="L133" s="16"/>
      <c r="P133" s="17"/>
      <c r="R133" s="17"/>
      <c r="U133" s="17"/>
      <c r="W133" s="17"/>
      <c r="AC133" s="17">
        <f>'SAMPLE-Load-Tally'!C133</f>
        <v>0</v>
      </c>
      <c r="AD133" s="17"/>
      <c r="AE133" s="17"/>
      <c r="AF133" s="17"/>
      <c r="AG133" s="17"/>
      <c r="AH133" s="12" t="e">
        <f t="shared" si="25"/>
        <v>#DIV/0!</v>
      </c>
      <c r="AI133" s="13" cm="1">
        <f t="array" ref="AI133">_xlfn.IFS(AD133&gt;0,((AD133/(P133))),AD133=0,0)</f>
        <v>0</v>
      </c>
      <c r="AJ133" s="13" cm="1">
        <f t="array" ref="AJ133">_xlfn.IFS(AE133&gt;0,((AE133/(R133))),AE133=0,0)</f>
        <v>0</v>
      </c>
      <c r="AK133" s="13" cm="1">
        <f t="array" ref="AK133">_xlfn.IFS(AF133&gt;0,((AF133/(V133))),AF133=0,0)</f>
        <v>0</v>
      </c>
      <c r="AL133" s="13" cm="1">
        <f t="array" ref="AL133">_xlfn.IFS(AG133&gt;0,((AG133/(X133))),AG133=0,0)</f>
        <v>0</v>
      </c>
      <c r="AM133" s="14" t="e">
        <f t="shared" si="26"/>
        <v>#DIV/0!</v>
      </c>
      <c r="BI133" t="str" cm="1">
        <f t="array" ref="BI133">_xlfn.IFS(K133&lt;List!$K$3,"old",K133&gt;=List!$K$3,"new")</f>
        <v>old</v>
      </c>
      <c r="BJ133">
        <f>_xlfn.IFNA(VLOOKUP(O133,List!$A$2:$B$18,2,FALSE),0)</f>
        <v>0</v>
      </c>
      <c r="BK133">
        <f>_xlfn.IFNA(VLOOKUP(Q133,List!$A$2:$B$18,2,FALSE),0)</f>
        <v>0</v>
      </c>
      <c r="BL133">
        <f>_xlfn.IFNA(VLOOKUP(U133,List!$A$2:$B$18,2,FALSE),0)</f>
        <v>0</v>
      </c>
      <c r="BM133">
        <f>_xlfn.IFNA(VLOOKUP(W133,List!$A$2:$B$18,2,FALSE),0)</f>
        <v>0</v>
      </c>
      <c r="BN133">
        <f>_xlfn.IFNA(VLOOKUP(AA133,List!$A$2:$B$18,2,FALSE),0)</f>
        <v>0</v>
      </c>
      <c r="BO133">
        <f>COUNTIFS(AW133:AY133,"yes")+COUNTIFS(AW133:AY133,"Not Needed - Recertification")+(COUNTIFS(BY133,"yes"))+Tabulation[[#This Row],[Leak Tight Exempt]]</f>
        <v>0</v>
      </c>
      <c r="BP133" t="str">
        <f>IF(OR(AND(L133=List!$U$2,BO133=3),AND(L133=List!$U$3,BO133=3)),"Yes","Ineligible or Missing Data")</f>
        <v>Ineligible or Missing Data</v>
      </c>
      <c r="BQ133">
        <f t="shared" si="27"/>
        <v>1</v>
      </c>
      <c r="BR133">
        <f>_xlfn.IFNA(VLOOKUP(BA133,List!$H$2:$I$10,2,FALSE),0)</f>
        <v>0</v>
      </c>
      <c r="BS133">
        <f t="shared" si="28"/>
        <v>0</v>
      </c>
      <c r="BT133">
        <f t="shared" si="29"/>
        <v>1</v>
      </c>
      <c r="BU133">
        <f t="shared" si="30"/>
        <v>0</v>
      </c>
      <c r="BV133">
        <f>_xlfn.IFNA(VLOOKUP(AZ133,List!$R$2:$S$6,2,FALSE),0)</f>
        <v>0</v>
      </c>
      <c r="BW133" t="b">
        <f t="shared" si="34"/>
        <v>0</v>
      </c>
      <c r="BX133">
        <f t="shared" si="31"/>
        <v>0</v>
      </c>
      <c r="BY133" t="b">
        <f t="shared" si="32"/>
        <v>0</v>
      </c>
      <c r="BZ133">
        <f t="shared" si="33"/>
        <v>1</v>
      </c>
      <c r="CA133" t="e" cm="1">
        <f t="array" ref="CA133">_xlfn.IFS(AH133&lt;List!$N$4,"Platinum",AH133&lt;List!$N$3,"Gold",AH133&lt;List!$N$2,"Silver",AH133&gt;List!$N$2,"Exceeds")</f>
        <v>#DIV/0!</v>
      </c>
      <c r="CB133" t="e" cm="1">
        <f t="array" ref="CB133">_xlfn.IFS(AM133&lt;List!$M$4,"Platinum",AM133&lt;List!$M$3,"Gold",AM133&lt;List!$M$2,"Silver",AM133&gt;List!$M$2,"Exceeds")</f>
        <v>#DIV/0!</v>
      </c>
      <c r="CC133" t="e" cm="1">
        <f t="array" ref="CC133">_xlfn.IFS(CB133="exceeds","Exceeds",CA133="exceeds","Exceeds",CB133="silver","Silver",CA133="silver","Silver",CB133="Gold","Gold",CA133="Gold","Gold",CB133="platinum","Platinum",CA133="platinum","Platinum")</f>
        <v>#DIV/0!</v>
      </c>
      <c r="CD133" t="e">
        <f>IF(AND(AND(BZ133&gt;=2),AND(AH133&lt;=List!$N$4),AND(AM133&lt;=List!$M$4)),"Certified","Exceeds")</f>
        <v>#DIV/0!</v>
      </c>
      <c r="CE133" t="e" cm="1">
        <f t="array" ref="CE133">_xlfn.IFS(BI133=List!$O$2,'SAMPLE-Entry-Sheet'!CC133,BI133=List!$O$3,'SAMPLE-Entry-Sheet'!CD133)</f>
        <v>#DIV/0!</v>
      </c>
    </row>
    <row r="134" spans="1:83" ht="30" customHeight="1">
      <c r="A134" t="str">
        <f t="shared" si="24"/>
        <v>Ineligible or missing inputs</v>
      </c>
      <c r="H134" s="15"/>
      <c r="I134" s="16"/>
      <c r="J134" s="16"/>
      <c r="K134" s="16"/>
      <c r="L134" s="16"/>
      <c r="P134" s="17"/>
      <c r="R134" s="17"/>
      <c r="U134" s="17"/>
      <c r="W134" s="17"/>
      <c r="AC134" s="17">
        <f>'SAMPLE-Load-Tally'!C134</f>
        <v>0</v>
      </c>
      <c r="AD134" s="17"/>
      <c r="AE134" s="17"/>
      <c r="AF134" s="17"/>
      <c r="AG134" s="17"/>
      <c r="AH134" s="12" t="e">
        <f t="shared" si="25"/>
        <v>#DIV/0!</v>
      </c>
      <c r="AI134" s="13" cm="1">
        <f t="array" ref="AI134">_xlfn.IFS(AD134&gt;0,((AD134/(P134))),AD134=0,0)</f>
        <v>0</v>
      </c>
      <c r="AJ134" s="13" cm="1">
        <f t="array" ref="AJ134">_xlfn.IFS(AE134&gt;0,((AE134/(R134))),AE134=0,0)</f>
        <v>0</v>
      </c>
      <c r="AK134" s="13" cm="1">
        <f t="array" ref="AK134">_xlfn.IFS(AF134&gt;0,((AF134/(V134))),AF134=0,0)</f>
        <v>0</v>
      </c>
      <c r="AL134" s="13" cm="1">
        <f t="array" ref="AL134">_xlfn.IFS(AG134&gt;0,((AG134/(X134))),AG134=0,0)</f>
        <v>0</v>
      </c>
      <c r="AM134" s="14" t="e">
        <f t="shared" si="26"/>
        <v>#DIV/0!</v>
      </c>
      <c r="BI134" t="str" cm="1">
        <f t="array" ref="BI134">_xlfn.IFS(K134&lt;List!$K$3,"old",K134&gt;=List!$K$3,"new")</f>
        <v>old</v>
      </c>
      <c r="BJ134">
        <f>_xlfn.IFNA(VLOOKUP(O134,List!$A$2:$B$18,2,FALSE),0)</f>
        <v>0</v>
      </c>
      <c r="BK134">
        <f>_xlfn.IFNA(VLOOKUP(Q134,List!$A$2:$B$18,2,FALSE),0)</f>
        <v>0</v>
      </c>
      <c r="BL134">
        <f>_xlfn.IFNA(VLOOKUP(U134,List!$A$2:$B$18,2,FALSE),0)</f>
        <v>0</v>
      </c>
      <c r="BM134">
        <f>_xlfn.IFNA(VLOOKUP(W134,List!$A$2:$B$18,2,FALSE),0)</f>
        <v>0</v>
      </c>
      <c r="BN134">
        <f>_xlfn.IFNA(VLOOKUP(AA134,List!$A$2:$B$18,2,FALSE),0)</f>
        <v>0</v>
      </c>
      <c r="BO134">
        <f>COUNTIFS(AW134:AY134,"yes")+COUNTIFS(AW134:AY134,"Not Needed - Recertification")+(COUNTIFS(BY134,"yes"))+Tabulation[[#This Row],[Leak Tight Exempt]]</f>
        <v>0</v>
      </c>
      <c r="BP134" t="str">
        <f>IF(OR(AND(L134=List!$U$2,BO134=3),AND(L134=List!$U$3,BO134=3)),"Yes","Ineligible or Missing Data")</f>
        <v>Ineligible or Missing Data</v>
      </c>
      <c r="BQ134">
        <f t="shared" si="27"/>
        <v>1</v>
      </c>
      <c r="BR134">
        <f>_xlfn.IFNA(VLOOKUP(BA134,List!$H$2:$I$10,2,FALSE),0)</f>
        <v>0</v>
      </c>
      <c r="BS134">
        <f t="shared" si="28"/>
        <v>0</v>
      </c>
      <c r="BT134">
        <f t="shared" si="29"/>
        <v>1</v>
      </c>
      <c r="BU134">
        <f t="shared" si="30"/>
        <v>0</v>
      </c>
      <c r="BV134">
        <f>_xlfn.IFNA(VLOOKUP(AZ134,List!$R$2:$S$6,2,FALSE),0)</f>
        <v>0</v>
      </c>
      <c r="BW134" t="b">
        <f t="shared" si="34"/>
        <v>0</v>
      </c>
      <c r="BX134">
        <f t="shared" si="31"/>
        <v>0</v>
      </c>
      <c r="BY134" t="b">
        <f t="shared" si="32"/>
        <v>0</v>
      </c>
      <c r="BZ134">
        <f t="shared" si="33"/>
        <v>1</v>
      </c>
      <c r="CA134" t="e" cm="1">
        <f t="array" ref="CA134">_xlfn.IFS(AH134&lt;List!$N$4,"Platinum",AH134&lt;List!$N$3,"Gold",AH134&lt;List!$N$2,"Silver",AH134&gt;List!$N$2,"Exceeds")</f>
        <v>#DIV/0!</v>
      </c>
      <c r="CB134" t="e" cm="1">
        <f t="array" ref="CB134">_xlfn.IFS(AM134&lt;List!$M$4,"Platinum",AM134&lt;List!$M$3,"Gold",AM134&lt;List!$M$2,"Silver",AM134&gt;List!$M$2,"Exceeds")</f>
        <v>#DIV/0!</v>
      </c>
      <c r="CC134" t="e" cm="1">
        <f t="array" ref="CC134">_xlfn.IFS(CB134="exceeds","Exceeds",CA134="exceeds","Exceeds",CB134="silver","Silver",CA134="silver","Silver",CB134="Gold","Gold",CA134="Gold","Gold",CB134="platinum","Platinum",CA134="platinum","Platinum")</f>
        <v>#DIV/0!</v>
      </c>
      <c r="CD134" t="e">
        <f>IF(AND(AND(BZ134&gt;=2),AND(AH134&lt;=List!$N$4),AND(AM134&lt;=List!$M$4)),"Certified","Exceeds")</f>
        <v>#DIV/0!</v>
      </c>
      <c r="CE134" t="e" cm="1">
        <f t="array" ref="CE134">_xlfn.IFS(BI134=List!$O$2,'SAMPLE-Entry-Sheet'!CC134,BI134=List!$O$3,'SAMPLE-Entry-Sheet'!CD134)</f>
        <v>#DIV/0!</v>
      </c>
    </row>
    <row r="135" spans="1:83" ht="30" customHeight="1">
      <c r="A135" t="str">
        <f t="shared" si="24"/>
        <v>Ineligible or missing inputs</v>
      </c>
      <c r="H135" s="15"/>
      <c r="I135" s="16"/>
      <c r="J135" s="16"/>
      <c r="K135" s="16"/>
      <c r="L135" s="16"/>
      <c r="P135" s="17"/>
      <c r="R135" s="17"/>
      <c r="U135" s="17"/>
      <c r="W135" s="17"/>
      <c r="AC135" s="17">
        <f>'SAMPLE-Load-Tally'!C135</f>
        <v>0</v>
      </c>
      <c r="AD135" s="17"/>
      <c r="AE135" s="17"/>
      <c r="AF135" s="17"/>
      <c r="AG135" s="17"/>
      <c r="AH135" s="12" t="e">
        <f t="shared" si="25"/>
        <v>#DIV/0!</v>
      </c>
      <c r="AI135" s="13" cm="1">
        <f t="array" ref="AI135">_xlfn.IFS(AD135&gt;0,((AD135/(P135))),AD135=0,0)</f>
        <v>0</v>
      </c>
      <c r="AJ135" s="13" cm="1">
        <f t="array" ref="AJ135">_xlfn.IFS(AE135&gt;0,((AE135/(R135))),AE135=0,0)</f>
        <v>0</v>
      </c>
      <c r="AK135" s="13" cm="1">
        <f t="array" ref="AK135">_xlfn.IFS(AF135&gt;0,((AF135/(V135))),AF135=0,0)</f>
        <v>0</v>
      </c>
      <c r="AL135" s="13" cm="1">
        <f t="array" ref="AL135">_xlfn.IFS(AG135&gt;0,((AG135/(X135))),AG135=0,0)</f>
        <v>0</v>
      </c>
      <c r="AM135" s="14" t="e">
        <f t="shared" si="26"/>
        <v>#DIV/0!</v>
      </c>
      <c r="BI135" t="str" cm="1">
        <f t="array" ref="BI135">_xlfn.IFS(K135&lt;List!$K$3,"old",K135&gt;=List!$K$3,"new")</f>
        <v>old</v>
      </c>
      <c r="BJ135">
        <f>_xlfn.IFNA(VLOOKUP(O135,List!$A$2:$B$18,2,FALSE),0)</f>
        <v>0</v>
      </c>
      <c r="BK135">
        <f>_xlfn.IFNA(VLOOKUP(Q135,List!$A$2:$B$18,2,FALSE),0)</f>
        <v>0</v>
      </c>
      <c r="BL135">
        <f>_xlfn.IFNA(VLOOKUP(U135,List!$A$2:$B$18,2,FALSE),0)</f>
        <v>0</v>
      </c>
      <c r="BM135">
        <f>_xlfn.IFNA(VLOOKUP(W135,List!$A$2:$B$18,2,FALSE),0)</f>
        <v>0</v>
      </c>
      <c r="BN135">
        <f>_xlfn.IFNA(VLOOKUP(AA135,List!$A$2:$B$18,2,FALSE),0)</f>
        <v>0</v>
      </c>
      <c r="BO135">
        <f>COUNTIFS(AW135:AY135,"yes")+COUNTIFS(AW135:AY135,"Not Needed - Recertification")+(COUNTIFS(BY135,"yes"))+Tabulation[[#This Row],[Leak Tight Exempt]]</f>
        <v>0</v>
      </c>
      <c r="BP135" t="str">
        <f>IF(OR(AND(L135=List!$U$2,BO135=3),AND(L135=List!$U$3,BO135=3)),"Yes","Ineligible or Missing Data")</f>
        <v>Ineligible or Missing Data</v>
      </c>
      <c r="BQ135">
        <f t="shared" si="27"/>
        <v>1</v>
      </c>
      <c r="BR135">
        <f>_xlfn.IFNA(VLOOKUP(BA135,List!$H$2:$I$10,2,FALSE),0)</f>
        <v>0</v>
      </c>
      <c r="BS135">
        <f t="shared" si="28"/>
        <v>0</v>
      </c>
      <c r="BT135">
        <f t="shared" si="29"/>
        <v>1</v>
      </c>
      <c r="BU135">
        <f t="shared" si="30"/>
        <v>0</v>
      </c>
      <c r="BV135">
        <f>_xlfn.IFNA(VLOOKUP(AZ135,List!$R$2:$S$6,2,FALSE),0)</f>
        <v>0</v>
      </c>
      <c r="BW135" t="b">
        <f t="shared" si="34"/>
        <v>0</v>
      </c>
      <c r="BX135">
        <f t="shared" si="31"/>
        <v>0</v>
      </c>
      <c r="BY135" t="b">
        <f t="shared" si="32"/>
        <v>0</v>
      </c>
      <c r="BZ135">
        <f t="shared" si="33"/>
        <v>1</v>
      </c>
      <c r="CA135" t="e" cm="1">
        <f t="array" ref="CA135">_xlfn.IFS(AH135&lt;List!$N$4,"Platinum",AH135&lt;List!$N$3,"Gold",AH135&lt;List!$N$2,"Silver",AH135&gt;List!$N$2,"Exceeds")</f>
        <v>#DIV/0!</v>
      </c>
      <c r="CB135" t="e" cm="1">
        <f t="array" ref="CB135">_xlfn.IFS(AM135&lt;List!$M$4,"Platinum",AM135&lt;List!$M$3,"Gold",AM135&lt;List!$M$2,"Silver",AM135&gt;List!$M$2,"Exceeds")</f>
        <v>#DIV/0!</v>
      </c>
      <c r="CC135" t="e" cm="1">
        <f t="array" ref="CC135">_xlfn.IFS(CB135="exceeds","Exceeds",CA135="exceeds","Exceeds",CB135="silver","Silver",CA135="silver","Silver",CB135="Gold","Gold",CA135="Gold","Gold",CB135="platinum","Platinum",CA135="platinum","Platinum")</f>
        <v>#DIV/0!</v>
      </c>
      <c r="CD135" t="e">
        <f>IF(AND(AND(BZ135&gt;=2),AND(AH135&lt;=List!$N$4),AND(AM135&lt;=List!$M$4)),"Certified","Exceeds")</f>
        <v>#DIV/0!</v>
      </c>
      <c r="CE135" t="e" cm="1">
        <f t="array" ref="CE135">_xlfn.IFS(BI135=List!$O$2,'SAMPLE-Entry-Sheet'!CC135,BI135=List!$O$3,'SAMPLE-Entry-Sheet'!CD135)</f>
        <v>#DIV/0!</v>
      </c>
    </row>
    <row r="136" spans="1:83" ht="30" customHeight="1">
      <c r="A136" t="str">
        <f t="shared" si="24"/>
        <v>Ineligible or missing inputs</v>
      </c>
      <c r="H136" s="15"/>
      <c r="I136" s="16"/>
      <c r="J136" s="16"/>
      <c r="K136" s="16"/>
      <c r="L136" s="16"/>
      <c r="P136" s="17"/>
      <c r="R136" s="17"/>
      <c r="U136" s="17"/>
      <c r="W136" s="17"/>
      <c r="AC136" s="17">
        <f>'SAMPLE-Load-Tally'!C136</f>
        <v>0</v>
      </c>
      <c r="AD136" s="17"/>
      <c r="AE136" s="17"/>
      <c r="AF136" s="17"/>
      <c r="AG136" s="17"/>
      <c r="AH136" s="12" t="e">
        <f t="shared" si="25"/>
        <v>#DIV/0!</v>
      </c>
      <c r="AI136" s="13" cm="1">
        <f t="array" ref="AI136">_xlfn.IFS(AD136&gt;0,((AD136/(P136))),AD136=0,0)</f>
        <v>0</v>
      </c>
      <c r="AJ136" s="13" cm="1">
        <f t="array" ref="AJ136">_xlfn.IFS(AE136&gt;0,((AE136/(R136))),AE136=0,0)</f>
        <v>0</v>
      </c>
      <c r="AK136" s="13" cm="1">
        <f t="array" ref="AK136">_xlfn.IFS(AF136&gt;0,((AF136/(V136))),AF136=0,0)</f>
        <v>0</v>
      </c>
      <c r="AL136" s="13" cm="1">
        <f t="array" ref="AL136">_xlfn.IFS(AG136&gt;0,((AG136/(X136))),AG136=0,0)</f>
        <v>0</v>
      </c>
      <c r="AM136" s="14" t="e">
        <f t="shared" si="26"/>
        <v>#DIV/0!</v>
      </c>
      <c r="BI136" t="str" cm="1">
        <f t="array" ref="BI136">_xlfn.IFS(K136&lt;List!$K$3,"old",K136&gt;=List!$K$3,"new")</f>
        <v>old</v>
      </c>
      <c r="BJ136">
        <f>_xlfn.IFNA(VLOOKUP(O136,List!$A$2:$B$18,2,FALSE),0)</f>
        <v>0</v>
      </c>
      <c r="BK136">
        <f>_xlfn.IFNA(VLOOKUP(Q136,List!$A$2:$B$18,2,FALSE),0)</f>
        <v>0</v>
      </c>
      <c r="BL136">
        <f>_xlfn.IFNA(VLOOKUP(U136,List!$A$2:$B$18,2,FALSE),0)</f>
        <v>0</v>
      </c>
      <c r="BM136">
        <f>_xlfn.IFNA(VLOOKUP(W136,List!$A$2:$B$18,2,FALSE),0)</f>
        <v>0</v>
      </c>
      <c r="BN136">
        <f>_xlfn.IFNA(VLOOKUP(AA136,List!$A$2:$B$18,2,FALSE),0)</f>
        <v>0</v>
      </c>
      <c r="BO136">
        <f>COUNTIFS(AW136:AY136,"yes")+COUNTIFS(AW136:AY136,"Not Needed - Recertification")+(COUNTIFS(BY136,"yes"))+Tabulation[[#This Row],[Leak Tight Exempt]]</f>
        <v>0</v>
      </c>
      <c r="BP136" t="str">
        <f>IF(OR(AND(L136=List!$U$2,BO136=3),AND(L136=List!$U$3,BO136=3)),"Yes","Ineligible or Missing Data")</f>
        <v>Ineligible or Missing Data</v>
      </c>
      <c r="BQ136">
        <f t="shared" si="27"/>
        <v>1</v>
      </c>
      <c r="BR136">
        <f>_xlfn.IFNA(VLOOKUP(BA136,List!$H$2:$I$10,2,FALSE),0)</f>
        <v>0</v>
      </c>
      <c r="BS136">
        <f t="shared" si="28"/>
        <v>0</v>
      </c>
      <c r="BT136">
        <f t="shared" si="29"/>
        <v>1</v>
      </c>
      <c r="BU136">
        <f t="shared" si="30"/>
        <v>0</v>
      </c>
      <c r="BV136">
        <f>_xlfn.IFNA(VLOOKUP(AZ136,List!$R$2:$S$6,2,FALSE),0)</f>
        <v>0</v>
      </c>
      <c r="BW136" t="b">
        <f t="shared" si="34"/>
        <v>0</v>
      </c>
      <c r="BX136">
        <f t="shared" si="31"/>
        <v>0</v>
      </c>
      <c r="BY136" t="b">
        <f t="shared" si="32"/>
        <v>0</v>
      </c>
      <c r="BZ136">
        <f t="shared" si="33"/>
        <v>1</v>
      </c>
      <c r="CA136" t="e" cm="1">
        <f t="array" ref="CA136">_xlfn.IFS(AH136&lt;List!$N$4,"Platinum",AH136&lt;List!$N$3,"Gold",AH136&lt;List!$N$2,"Silver",AH136&gt;List!$N$2,"Exceeds")</f>
        <v>#DIV/0!</v>
      </c>
      <c r="CB136" t="e" cm="1">
        <f t="array" ref="CB136">_xlfn.IFS(AM136&lt;List!$M$4,"Platinum",AM136&lt;List!$M$3,"Gold",AM136&lt;List!$M$2,"Silver",AM136&gt;List!$M$2,"Exceeds")</f>
        <v>#DIV/0!</v>
      </c>
      <c r="CC136" t="e" cm="1">
        <f t="array" ref="CC136">_xlfn.IFS(CB136="exceeds","Exceeds",CA136="exceeds","Exceeds",CB136="silver","Silver",CA136="silver","Silver",CB136="Gold","Gold",CA136="Gold","Gold",CB136="platinum","Platinum",CA136="platinum","Platinum")</f>
        <v>#DIV/0!</v>
      </c>
      <c r="CD136" t="e">
        <f>IF(AND(AND(BZ136&gt;=2),AND(AH136&lt;=List!$N$4),AND(AM136&lt;=List!$M$4)),"Certified","Exceeds")</f>
        <v>#DIV/0!</v>
      </c>
      <c r="CE136" t="e" cm="1">
        <f t="array" ref="CE136">_xlfn.IFS(BI136=List!$O$2,'SAMPLE-Entry-Sheet'!CC136,BI136=List!$O$3,'SAMPLE-Entry-Sheet'!CD136)</f>
        <v>#DIV/0!</v>
      </c>
    </row>
    <row r="137" spans="1:83" ht="30" customHeight="1">
      <c r="A137" t="str">
        <f t="shared" si="24"/>
        <v>Ineligible or missing inputs</v>
      </c>
      <c r="H137" s="15"/>
      <c r="I137" s="16"/>
      <c r="J137" s="16"/>
      <c r="K137" s="16"/>
      <c r="L137" s="16"/>
      <c r="P137" s="17"/>
      <c r="R137" s="17"/>
      <c r="U137" s="17"/>
      <c r="W137" s="17"/>
      <c r="AC137" s="17">
        <f>'SAMPLE-Load-Tally'!C137</f>
        <v>0</v>
      </c>
      <c r="AD137" s="17"/>
      <c r="AE137" s="17"/>
      <c r="AF137" s="17"/>
      <c r="AG137" s="17"/>
      <c r="AH137" s="12" t="e">
        <f t="shared" si="25"/>
        <v>#DIV/0!</v>
      </c>
      <c r="AI137" s="13" cm="1">
        <f t="array" ref="AI137">_xlfn.IFS(AD137&gt;0,((AD137/(P137))),AD137=0,0)</f>
        <v>0</v>
      </c>
      <c r="AJ137" s="13" cm="1">
        <f t="array" ref="AJ137">_xlfn.IFS(AE137&gt;0,((AE137/(R137))),AE137=0,0)</f>
        <v>0</v>
      </c>
      <c r="AK137" s="13" cm="1">
        <f t="array" ref="AK137">_xlfn.IFS(AF137&gt;0,((AF137/(V137))),AF137=0,0)</f>
        <v>0</v>
      </c>
      <c r="AL137" s="13" cm="1">
        <f t="array" ref="AL137">_xlfn.IFS(AG137&gt;0,((AG137/(X137))),AG137=0,0)</f>
        <v>0</v>
      </c>
      <c r="AM137" s="14" t="e">
        <f t="shared" si="26"/>
        <v>#DIV/0!</v>
      </c>
      <c r="BI137" t="str" cm="1">
        <f t="array" ref="BI137">_xlfn.IFS(K137&lt;List!$K$3,"old",K137&gt;=List!$K$3,"new")</f>
        <v>old</v>
      </c>
      <c r="BJ137">
        <f>_xlfn.IFNA(VLOOKUP(O137,List!$A$2:$B$18,2,FALSE),0)</f>
        <v>0</v>
      </c>
      <c r="BK137">
        <f>_xlfn.IFNA(VLOOKUP(Q137,List!$A$2:$B$18,2,FALSE),0)</f>
        <v>0</v>
      </c>
      <c r="BL137">
        <f>_xlfn.IFNA(VLOOKUP(U137,List!$A$2:$B$18,2,FALSE),0)</f>
        <v>0</v>
      </c>
      <c r="BM137">
        <f>_xlfn.IFNA(VLOOKUP(W137,List!$A$2:$B$18,2,FALSE),0)</f>
        <v>0</v>
      </c>
      <c r="BN137">
        <f>_xlfn.IFNA(VLOOKUP(AA137,List!$A$2:$B$18,2,FALSE),0)</f>
        <v>0</v>
      </c>
      <c r="BO137">
        <f>COUNTIFS(AW137:AY137,"yes")+COUNTIFS(AW137:AY137,"Not Needed - Recertification")+(COUNTIFS(BY137,"yes"))+Tabulation[[#This Row],[Leak Tight Exempt]]</f>
        <v>0</v>
      </c>
      <c r="BP137" t="str">
        <f>IF(OR(AND(L137=List!$U$2,BO137=3),AND(L137=List!$U$3,BO137=3)),"Yes","Ineligible or Missing Data")</f>
        <v>Ineligible or Missing Data</v>
      </c>
      <c r="BQ137">
        <f t="shared" si="27"/>
        <v>1</v>
      </c>
      <c r="BR137">
        <f>_xlfn.IFNA(VLOOKUP(BA137,List!$H$2:$I$10,2,FALSE),0)</f>
        <v>0</v>
      </c>
      <c r="BS137">
        <f t="shared" si="28"/>
        <v>0</v>
      </c>
      <c r="BT137">
        <f t="shared" si="29"/>
        <v>1</v>
      </c>
      <c r="BU137">
        <f t="shared" si="30"/>
        <v>0</v>
      </c>
      <c r="BV137">
        <f>_xlfn.IFNA(VLOOKUP(AZ137,List!$R$2:$S$6,2,FALSE),0)</f>
        <v>0</v>
      </c>
      <c r="BW137" t="b">
        <f t="shared" si="34"/>
        <v>0</v>
      </c>
      <c r="BX137">
        <f t="shared" si="31"/>
        <v>0</v>
      </c>
      <c r="BY137" t="b">
        <f t="shared" si="32"/>
        <v>0</v>
      </c>
      <c r="BZ137">
        <f t="shared" si="33"/>
        <v>1</v>
      </c>
      <c r="CA137" t="e" cm="1">
        <f t="array" ref="CA137">_xlfn.IFS(AH137&lt;List!$N$4,"Platinum",AH137&lt;List!$N$3,"Gold",AH137&lt;List!$N$2,"Silver",AH137&gt;List!$N$2,"Exceeds")</f>
        <v>#DIV/0!</v>
      </c>
      <c r="CB137" t="e" cm="1">
        <f t="array" ref="CB137">_xlfn.IFS(AM137&lt;List!$M$4,"Platinum",AM137&lt;List!$M$3,"Gold",AM137&lt;List!$M$2,"Silver",AM137&gt;List!$M$2,"Exceeds")</f>
        <v>#DIV/0!</v>
      </c>
      <c r="CC137" t="e" cm="1">
        <f t="array" ref="CC137">_xlfn.IFS(CB137="exceeds","Exceeds",CA137="exceeds","Exceeds",CB137="silver","Silver",CA137="silver","Silver",CB137="Gold","Gold",CA137="Gold","Gold",CB137="platinum","Platinum",CA137="platinum","Platinum")</f>
        <v>#DIV/0!</v>
      </c>
      <c r="CD137" t="e">
        <f>IF(AND(AND(BZ137&gt;=2),AND(AH137&lt;=List!$N$4),AND(AM137&lt;=List!$M$4)),"Certified","Exceeds")</f>
        <v>#DIV/0!</v>
      </c>
      <c r="CE137" t="e" cm="1">
        <f t="array" ref="CE137">_xlfn.IFS(BI137=List!$O$2,'SAMPLE-Entry-Sheet'!CC137,BI137=List!$O$3,'SAMPLE-Entry-Sheet'!CD137)</f>
        <v>#DIV/0!</v>
      </c>
    </row>
    <row r="138" spans="1:83" ht="30" customHeight="1">
      <c r="A138" t="str">
        <f t="shared" si="24"/>
        <v>Ineligible or missing inputs</v>
      </c>
      <c r="H138" s="15"/>
      <c r="I138" s="16"/>
      <c r="J138" s="16"/>
      <c r="K138" s="16"/>
      <c r="L138" s="16"/>
      <c r="P138" s="17"/>
      <c r="R138" s="17"/>
      <c r="U138" s="17"/>
      <c r="W138" s="17"/>
      <c r="AC138" s="17">
        <f>'SAMPLE-Load-Tally'!C138</f>
        <v>0</v>
      </c>
      <c r="AD138" s="17"/>
      <c r="AE138" s="17"/>
      <c r="AF138" s="17"/>
      <c r="AG138" s="17"/>
      <c r="AH138" s="12" t="e">
        <f t="shared" si="25"/>
        <v>#DIV/0!</v>
      </c>
      <c r="AI138" s="13" cm="1">
        <f t="array" ref="AI138">_xlfn.IFS(AD138&gt;0,((AD138/(P138))),AD138=0,0)</f>
        <v>0</v>
      </c>
      <c r="AJ138" s="13" cm="1">
        <f t="array" ref="AJ138">_xlfn.IFS(AE138&gt;0,((AE138/(R138))),AE138=0,0)</f>
        <v>0</v>
      </c>
      <c r="AK138" s="13" cm="1">
        <f t="array" ref="AK138">_xlfn.IFS(AF138&gt;0,((AF138/(V138))),AF138=0,0)</f>
        <v>0</v>
      </c>
      <c r="AL138" s="13" cm="1">
        <f t="array" ref="AL138">_xlfn.IFS(AG138&gt;0,((AG138/(X138))),AG138=0,0)</f>
        <v>0</v>
      </c>
      <c r="AM138" s="14" t="e">
        <f t="shared" si="26"/>
        <v>#DIV/0!</v>
      </c>
      <c r="BI138" t="str" cm="1">
        <f t="array" ref="BI138">_xlfn.IFS(K138&lt;List!$K$3,"old",K138&gt;=List!$K$3,"new")</f>
        <v>old</v>
      </c>
      <c r="BJ138">
        <f>_xlfn.IFNA(VLOOKUP(O138,List!$A$2:$B$18,2,FALSE),0)</f>
        <v>0</v>
      </c>
      <c r="BK138">
        <f>_xlfn.IFNA(VLOOKUP(Q138,List!$A$2:$B$18,2,FALSE),0)</f>
        <v>0</v>
      </c>
      <c r="BL138">
        <f>_xlfn.IFNA(VLOOKUP(U138,List!$A$2:$B$18,2,FALSE),0)</f>
        <v>0</v>
      </c>
      <c r="BM138">
        <f>_xlfn.IFNA(VLOOKUP(W138,List!$A$2:$B$18,2,FALSE),0)</f>
        <v>0</v>
      </c>
      <c r="BN138">
        <f>_xlfn.IFNA(VLOOKUP(AA138,List!$A$2:$B$18,2,FALSE),0)</f>
        <v>0</v>
      </c>
      <c r="BO138">
        <f>COUNTIFS(AW138:AY138,"yes")+COUNTIFS(AW138:AY138,"Not Needed - Recertification")+(COUNTIFS(BY138,"yes"))+Tabulation[[#This Row],[Leak Tight Exempt]]</f>
        <v>0</v>
      </c>
      <c r="BP138" t="str">
        <f>IF(OR(AND(L138=List!$U$2,BO138=3),AND(L138=List!$U$3,BO138=3)),"Yes","Ineligible or Missing Data")</f>
        <v>Ineligible or Missing Data</v>
      </c>
      <c r="BQ138">
        <f t="shared" si="27"/>
        <v>1</v>
      </c>
      <c r="BR138">
        <f>_xlfn.IFNA(VLOOKUP(BA138,List!$H$2:$I$10,2,FALSE),0)</f>
        <v>0</v>
      </c>
      <c r="BS138">
        <f t="shared" si="28"/>
        <v>0</v>
      </c>
      <c r="BT138">
        <f t="shared" si="29"/>
        <v>1</v>
      </c>
      <c r="BU138">
        <f t="shared" si="30"/>
        <v>0</v>
      </c>
      <c r="BV138">
        <f>_xlfn.IFNA(VLOOKUP(AZ138,List!$R$2:$S$6,2,FALSE),0)</f>
        <v>0</v>
      </c>
      <c r="BW138" t="b">
        <f t="shared" si="34"/>
        <v>0</v>
      </c>
      <c r="BX138">
        <f t="shared" si="31"/>
        <v>0</v>
      </c>
      <c r="BY138" t="b">
        <f t="shared" si="32"/>
        <v>0</v>
      </c>
      <c r="BZ138">
        <f t="shared" si="33"/>
        <v>1</v>
      </c>
      <c r="CA138" t="e" cm="1">
        <f t="array" ref="CA138">_xlfn.IFS(AH138&lt;List!$N$4,"Platinum",AH138&lt;List!$N$3,"Gold",AH138&lt;List!$N$2,"Silver",AH138&gt;List!$N$2,"Exceeds")</f>
        <v>#DIV/0!</v>
      </c>
      <c r="CB138" t="e" cm="1">
        <f t="array" ref="CB138">_xlfn.IFS(AM138&lt;List!$M$4,"Platinum",AM138&lt;List!$M$3,"Gold",AM138&lt;List!$M$2,"Silver",AM138&gt;List!$M$2,"Exceeds")</f>
        <v>#DIV/0!</v>
      </c>
      <c r="CC138" t="e" cm="1">
        <f t="array" ref="CC138">_xlfn.IFS(CB138="exceeds","Exceeds",CA138="exceeds","Exceeds",CB138="silver","Silver",CA138="silver","Silver",CB138="Gold","Gold",CA138="Gold","Gold",CB138="platinum","Platinum",CA138="platinum","Platinum")</f>
        <v>#DIV/0!</v>
      </c>
      <c r="CD138" t="e">
        <f>IF(AND(AND(BZ138&gt;=2),AND(AH138&lt;=List!$N$4),AND(AM138&lt;=List!$M$4)),"Certified","Exceeds")</f>
        <v>#DIV/0!</v>
      </c>
      <c r="CE138" t="e" cm="1">
        <f t="array" ref="CE138">_xlfn.IFS(BI138=List!$O$2,'SAMPLE-Entry-Sheet'!CC138,BI138=List!$O$3,'SAMPLE-Entry-Sheet'!CD138)</f>
        <v>#DIV/0!</v>
      </c>
    </row>
    <row r="139" spans="1:83" ht="30" customHeight="1">
      <c r="A139" t="str">
        <f t="shared" si="24"/>
        <v>Ineligible or missing inputs</v>
      </c>
      <c r="H139" s="15"/>
      <c r="I139" s="16"/>
      <c r="J139" s="16"/>
      <c r="K139" s="16"/>
      <c r="L139" s="16"/>
      <c r="P139" s="17"/>
      <c r="R139" s="17"/>
      <c r="U139" s="17"/>
      <c r="W139" s="17"/>
      <c r="AC139" s="17">
        <f>'SAMPLE-Load-Tally'!C139</f>
        <v>0</v>
      </c>
      <c r="AD139" s="17"/>
      <c r="AE139" s="17"/>
      <c r="AF139" s="17"/>
      <c r="AG139" s="17"/>
      <c r="AH139" s="12" t="e">
        <f t="shared" si="25"/>
        <v>#DIV/0!</v>
      </c>
      <c r="AI139" s="13" cm="1">
        <f t="array" ref="AI139">_xlfn.IFS(AD139&gt;0,((AD139/(P139))),AD139=0,0)</f>
        <v>0</v>
      </c>
      <c r="AJ139" s="13" cm="1">
        <f t="array" ref="AJ139">_xlfn.IFS(AE139&gt;0,((AE139/(R139))),AE139=0,0)</f>
        <v>0</v>
      </c>
      <c r="AK139" s="13" cm="1">
        <f t="array" ref="AK139">_xlfn.IFS(AF139&gt;0,((AF139/(V139))),AF139=0,0)</f>
        <v>0</v>
      </c>
      <c r="AL139" s="13" cm="1">
        <f t="array" ref="AL139">_xlfn.IFS(AG139&gt;0,((AG139/(X139))),AG139=0,0)</f>
        <v>0</v>
      </c>
      <c r="AM139" s="14" t="e">
        <f t="shared" si="26"/>
        <v>#DIV/0!</v>
      </c>
      <c r="BI139" t="str" cm="1">
        <f t="array" ref="BI139">_xlfn.IFS(K139&lt;List!$K$3,"old",K139&gt;=List!$K$3,"new")</f>
        <v>old</v>
      </c>
      <c r="BJ139">
        <f>_xlfn.IFNA(VLOOKUP(O139,List!$A$2:$B$18,2,FALSE),0)</f>
        <v>0</v>
      </c>
      <c r="BK139">
        <f>_xlfn.IFNA(VLOOKUP(Q139,List!$A$2:$B$18,2,FALSE),0)</f>
        <v>0</v>
      </c>
      <c r="BL139">
        <f>_xlfn.IFNA(VLOOKUP(U139,List!$A$2:$B$18,2,FALSE),0)</f>
        <v>0</v>
      </c>
      <c r="BM139">
        <f>_xlfn.IFNA(VLOOKUP(W139,List!$A$2:$B$18,2,FALSE),0)</f>
        <v>0</v>
      </c>
      <c r="BN139">
        <f>_xlfn.IFNA(VLOOKUP(AA139,List!$A$2:$B$18,2,FALSE),0)</f>
        <v>0</v>
      </c>
      <c r="BO139">
        <f>COUNTIFS(AW139:AY139,"yes")+COUNTIFS(AW139:AY139,"Not Needed - Recertification")+(COUNTIFS(BY139,"yes"))+Tabulation[[#This Row],[Leak Tight Exempt]]</f>
        <v>0</v>
      </c>
      <c r="BP139" t="str">
        <f>IF(OR(AND(L139=List!$U$2,BO139=3),AND(L139=List!$U$3,BO139=3)),"Yes","Ineligible or Missing Data")</f>
        <v>Ineligible or Missing Data</v>
      </c>
      <c r="BQ139">
        <f t="shared" si="27"/>
        <v>1</v>
      </c>
      <c r="BR139">
        <f>_xlfn.IFNA(VLOOKUP(BA139,List!$H$2:$I$10,2,FALSE),0)</f>
        <v>0</v>
      </c>
      <c r="BS139">
        <f t="shared" si="28"/>
        <v>0</v>
      </c>
      <c r="BT139">
        <f t="shared" si="29"/>
        <v>1</v>
      </c>
      <c r="BU139">
        <f t="shared" si="30"/>
        <v>0</v>
      </c>
      <c r="BV139">
        <f>_xlfn.IFNA(VLOOKUP(AZ139,List!$R$2:$S$6,2,FALSE),0)</f>
        <v>0</v>
      </c>
      <c r="BW139" t="b">
        <f t="shared" si="34"/>
        <v>0</v>
      </c>
      <c r="BX139">
        <f t="shared" si="31"/>
        <v>0</v>
      </c>
      <c r="BY139" t="b">
        <f t="shared" si="32"/>
        <v>0</v>
      </c>
      <c r="BZ139">
        <f t="shared" si="33"/>
        <v>1</v>
      </c>
      <c r="CA139" t="e" cm="1">
        <f t="array" ref="CA139">_xlfn.IFS(AH139&lt;List!$N$4,"Platinum",AH139&lt;List!$N$3,"Gold",AH139&lt;List!$N$2,"Silver",AH139&gt;List!$N$2,"Exceeds")</f>
        <v>#DIV/0!</v>
      </c>
      <c r="CB139" t="e" cm="1">
        <f t="array" ref="CB139">_xlfn.IFS(AM139&lt;List!$M$4,"Platinum",AM139&lt;List!$M$3,"Gold",AM139&lt;List!$M$2,"Silver",AM139&gt;List!$M$2,"Exceeds")</f>
        <v>#DIV/0!</v>
      </c>
      <c r="CC139" t="e" cm="1">
        <f t="array" ref="CC139">_xlfn.IFS(CB139="exceeds","Exceeds",CA139="exceeds","Exceeds",CB139="silver","Silver",CA139="silver","Silver",CB139="Gold","Gold",CA139="Gold","Gold",CB139="platinum","Platinum",CA139="platinum","Platinum")</f>
        <v>#DIV/0!</v>
      </c>
      <c r="CD139" t="e">
        <f>IF(AND(AND(BZ139&gt;=2),AND(AH139&lt;=List!$N$4),AND(AM139&lt;=List!$M$4)),"Certified","Exceeds")</f>
        <v>#DIV/0!</v>
      </c>
      <c r="CE139" t="e" cm="1">
        <f t="array" ref="CE139">_xlfn.IFS(BI139=List!$O$2,'SAMPLE-Entry-Sheet'!CC139,BI139=List!$O$3,'SAMPLE-Entry-Sheet'!CD139)</f>
        <v>#DIV/0!</v>
      </c>
    </row>
    <row r="140" spans="1:83" ht="30" customHeight="1">
      <c r="A140" t="str">
        <f t="shared" si="24"/>
        <v>Ineligible or missing inputs</v>
      </c>
      <c r="H140" s="15"/>
      <c r="I140" s="16"/>
      <c r="J140" s="16"/>
      <c r="K140" s="16"/>
      <c r="L140" s="16"/>
      <c r="P140" s="17"/>
      <c r="R140" s="17"/>
      <c r="U140" s="17"/>
      <c r="W140" s="17"/>
      <c r="AC140" s="17">
        <f>'SAMPLE-Load-Tally'!C140</f>
        <v>0</v>
      </c>
      <c r="AD140" s="17"/>
      <c r="AE140" s="17"/>
      <c r="AF140" s="17"/>
      <c r="AG140" s="17"/>
      <c r="AH140" s="12" t="e">
        <f t="shared" si="25"/>
        <v>#DIV/0!</v>
      </c>
      <c r="AI140" s="13" cm="1">
        <f t="array" ref="AI140">_xlfn.IFS(AD140&gt;0,((AD140/(P140))),AD140=0,0)</f>
        <v>0</v>
      </c>
      <c r="AJ140" s="13" cm="1">
        <f t="array" ref="AJ140">_xlfn.IFS(AE140&gt;0,((AE140/(R140))),AE140=0,0)</f>
        <v>0</v>
      </c>
      <c r="AK140" s="13" cm="1">
        <f t="array" ref="AK140">_xlfn.IFS(AF140&gt;0,((AF140/(V140))),AF140=0,0)</f>
        <v>0</v>
      </c>
      <c r="AL140" s="13" cm="1">
        <f t="array" ref="AL140">_xlfn.IFS(AG140&gt;0,((AG140/(X140))),AG140=0,0)</f>
        <v>0</v>
      </c>
      <c r="AM140" s="14" t="e">
        <f t="shared" si="26"/>
        <v>#DIV/0!</v>
      </c>
      <c r="BI140" t="str" cm="1">
        <f t="array" ref="BI140">_xlfn.IFS(K140&lt;List!$K$3,"old",K140&gt;=List!$K$3,"new")</f>
        <v>old</v>
      </c>
      <c r="BJ140">
        <f>_xlfn.IFNA(VLOOKUP(O140,List!$A$2:$B$18,2,FALSE),0)</f>
        <v>0</v>
      </c>
      <c r="BK140">
        <f>_xlfn.IFNA(VLOOKUP(Q140,List!$A$2:$B$18,2,FALSE),0)</f>
        <v>0</v>
      </c>
      <c r="BL140">
        <f>_xlfn.IFNA(VLOOKUP(U140,List!$A$2:$B$18,2,FALSE),0)</f>
        <v>0</v>
      </c>
      <c r="BM140">
        <f>_xlfn.IFNA(VLOOKUP(W140,List!$A$2:$B$18,2,FALSE),0)</f>
        <v>0</v>
      </c>
      <c r="BN140">
        <f>_xlfn.IFNA(VLOOKUP(AA140,List!$A$2:$B$18,2,FALSE),0)</f>
        <v>0</v>
      </c>
      <c r="BO140">
        <f>COUNTIFS(AW140:AY140,"yes")+COUNTIFS(AW140:AY140,"Not Needed - Recertification")+(COUNTIFS(BY140,"yes"))+Tabulation[[#This Row],[Leak Tight Exempt]]</f>
        <v>0</v>
      </c>
      <c r="BP140" t="str">
        <f>IF(OR(AND(L140=List!$U$2,BO140=3),AND(L140=List!$U$3,BO140=3)),"Yes","Ineligible or Missing Data")</f>
        <v>Ineligible or Missing Data</v>
      </c>
      <c r="BQ140">
        <f t="shared" si="27"/>
        <v>1</v>
      </c>
      <c r="BR140">
        <f>_xlfn.IFNA(VLOOKUP(BA140,List!$H$2:$I$10,2,FALSE),0)</f>
        <v>0</v>
      </c>
      <c r="BS140">
        <f t="shared" si="28"/>
        <v>0</v>
      </c>
      <c r="BT140">
        <f t="shared" si="29"/>
        <v>1</v>
      </c>
      <c r="BU140">
        <f t="shared" si="30"/>
        <v>0</v>
      </c>
      <c r="BV140">
        <f>_xlfn.IFNA(VLOOKUP(AZ140,List!$R$2:$S$6,2,FALSE),0)</f>
        <v>0</v>
      </c>
      <c r="BW140" t="b">
        <f t="shared" si="34"/>
        <v>0</v>
      </c>
      <c r="BX140">
        <f t="shared" si="31"/>
        <v>0</v>
      </c>
      <c r="BY140" t="b">
        <f t="shared" si="32"/>
        <v>0</v>
      </c>
      <c r="BZ140">
        <f t="shared" si="33"/>
        <v>1</v>
      </c>
      <c r="CA140" t="e" cm="1">
        <f t="array" ref="CA140">_xlfn.IFS(AH140&lt;List!$N$4,"Platinum",AH140&lt;List!$N$3,"Gold",AH140&lt;List!$N$2,"Silver",AH140&gt;List!$N$2,"Exceeds")</f>
        <v>#DIV/0!</v>
      </c>
      <c r="CB140" t="e" cm="1">
        <f t="array" ref="CB140">_xlfn.IFS(AM140&lt;List!$M$4,"Platinum",AM140&lt;List!$M$3,"Gold",AM140&lt;List!$M$2,"Silver",AM140&gt;List!$M$2,"Exceeds")</f>
        <v>#DIV/0!</v>
      </c>
      <c r="CC140" t="e" cm="1">
        <f t="array" ref="CC140">_xlfn.IFS(CB140="exceeds","Exceeds",CA140="exceeds","Exceeds",CB140="silver","Silver",CA140="silver","Silver",CB140="Gold","Gold",CA140="Gold","Gold",CB140="platinum","Platinum",CA140="platinum","Platinum")</f>
        <v>#DIV/0!</v>
      </c>
      <c r="CD140" t="e">
        <f>IF(AND(AND(BZ140&gt;=2),AND(AH140&lt;=List!$N$4),AND(AM140&lt;=List!$M$4)),"Certified","Exceeds")</f>
        <v>#DIV/0!</v>
      </c>
      <c r="CE140" t="e" cm="1">
        <f t="array" ref="CE140">_xlfn.IFS(BI140=List!$O$2,'SAMPLE-Entry-Sheet'!CC140,BI140=List!$O$3,'SAMPLE-Entry-Sheet'!CD140)</f>
        <v>#DIV/0!</v>
      </c>
    </row>
    <row r="141" spans="1:83" ht="30" customHeight="1">
      <c r="A141" t="str">
        <f t="shared" si="24"/>
        <v>Ineligible or missing inputs</v>
      </c>
      <c r="H141" s="15"/>
      <c r="I141" s="16"/>
      <c r="J141" s="16"/>
      <c r="K141" s="16"/>
      <c r="L141" s="16"/>
      <c r="P141" s="17"/>
      <c r="R141" s="17"/>
      <c r="U141" s="17"/>
      <c r="W141" s="17"/>
      <c r="AC141" s="17">
        <f>'SAMPLE-Load-Tally'!C141</f>
        <v>0</v>
      </c>
      <c r="AD141" s="17"/>
      <c r="AE141" s="17"/>
      <c r="AF141" s="17"/>
      <c r="AG141" s="17"/>
      <c r="AH141" s="12" t="e">
        <f t="shared" si="25"/>
        <v>#DIV/0!</v>
      </c>
      <c r="AI141" s="13" cm="1">
        <f t="array" ref="AI141">_xlfn.IFS(AD141&gt;0,((AD141/(P141))),AD141=0,0)</f>
        <v>0</v>
      </c>
      <c r="AJ141" s="13" cm="1">
        <f t="array" ref="AJ141">_xlfn.IFS(AE141&gt;0,((AE141/(R141))),AE141=0,0)</f>
        <v>0</v>
      </c>
      <c r="AK141" s="13" cm="1">
        <f t="array" ref="AK141">_xlfn.IFS(AF141&gt;0,((AF141/(V141))),AF141=0,0)</f>
        <v>0</v>
      </c>
      <c r="AL141" s="13" cm="1">
        <f t="array" ref="AL141">_xlfn.IFS(AG141&gt;0,((AG141/(X141))),AG141=0,0)</f>
        <v>0</v>
      </c>
      <c r="AM141" s="14" t="e">
        <f t="shared" si="26"/>
        <v>#DIV/0!</v>
      </c>
      <c r="BI141" t="str" cm="1">
        <f t="array" ref="BI141">_xlfn.IFS(K141&lt;List!$K$3,"old",K141&gt;=List!$K$3,"new")</f>
        <v>old</v>
      </c>
      <c r="BJ141">
        <f>_xlfn.IFNA(VLOOKUP(O141,List!$A$2:$B$18,2,FALSE),0)</f>
        <v>0</v>
      </c>
      <c r="BK141">
        <f>_xlfn.IFNA(VLOOKUP(Q141,List!$A$2:$B$18,2,FALSE),0)</f>
        <v>0</v>
      </c>
      <c r="BL141">
        <f>_xlfn.IFNA(VLOOKUP(U141,List!$A$2:$B$18,2,FALSE),0)</f>
        <v>0</v>
      </c>
      <c r="BM141">
        <f>_xlfn.IFNA(VLOOKUP(W141,List!$A$2:$B$18,2,FALSE),0)</f>
        <v>0</v>
      </c>
      <c r="BN141">
        <f>_xlfn.IFNA(VLOOKUP(AA141,List!$A$2:$B$18,2,FALSE),0)</f>
        <v>0</v>
      </c>
      <c r="BO141">
        <f>COUNTIFS(AW141:AY141,"yes")+COUNTIFS(AW141:AY141,"Not Needed - Recertification")+(COUNTIFS(BY141,"yes"))+Tabulation[[#This Row],[Leak Tight Exempt]]</f>
        <v>0</v>
      </c>
      <c r="BP141" t="str">
        <f>IF(OR(AND(L141=List!$U$2,BO141=3),AND(L141=List!$U$3,BO141=3)),"Yes","Ineligible or Missing Data")</f>
        <v>Ineligible or Missing Data</v>
      </c>
      <c r="BQ141">
        <f t="shared" si="27"/>
        <v>1</v>
      </c>
      <c r="BR141">
        <f>_xlfn.IFNA(VLOOKUP(BA141,List!$H$2:$I$10,2,FALSE),0)</f>
        <v>0</v>
      </c>
      <c r="BS141">
        <f t="shared" si="28"/>
        <v>0</v>
      </c>
      <c r="BT141">
        <f t="shared" si="29"/>
        <v>1</v>
      </c>
      <c r="BU141">
        <f t="shared" si="30"/>
        <v>0</v>
      </c>
      <c r="BV141">
        <f>_xlfn.IFNA(VLOOKUP(AZ141,List!$R$2:$S$6,2,FALSE),0)</f>
        <v>0</v>
      </c>
      <c r="BW141" t="b">
        <f t="shared" si="34"/>
        <v>0</v>
      </c>
      <c r="BX141">
        <f t="shared" si="31"/>
        <v>0</v>
      </c>
      <c r="BY141" t="b">
        <f t="shared" si="32"/>
        <v>0</v>
      </c>
      <c r="BZ141">
        <f t="shared" si="33"/>
        <v>1</v>
      </c>
      <c r="CA141" t="e" cm="1">
        <f t="array" ref="CA141">_xlfn.IFS(AH141&lt;List!$N$4,"Platinum",AH141&lt;List!$N$3,"Gold",AH141&lt;List!$N$2,"Silver",AH141&gt;List!$N$2,"Exceeds")</f>
        <v>#DIV/0!</v>
      </c>
      <c r="CB141" t="e" cm="1">
        <f t="array" ref="CB141">_xlfn.IFS(AM141&lt;List!$M$4,"Platinum",AM141&lt;List!$M$3,"Gold",AM141&lt;List!$M$2,"Silver",AM141&gt;List!$M$2,"Exceeds")</f>
        <v>#DIV/0!</v>
      </c>
      <c r="CC141" t="e" cm="1">
        <f t="array" ref="CC141">_xlfn.IFS(CB141="exceeds","Exceeds",CA141="exceeds","Exceeds",CB141="silver","Silver",CA141="silver","Silver",CB141="Gold","Gold",CA141="Gold","Gold",CB141="platinum","Platinum",CA141="platinum","Platinum")</f>
        <v>#DIV/0!</v>
      </c>
      <c r="CD141" t="e">
        <f>IF(AND(AND(BZ141&gt;=2),AND(AH141&lt;=List!$N$4),AND(AM141&lt;=List!$M$4)),"Certified","Exceeds")</f>
        <v>#DIV/0!</v>
      </c>
      <c r="CE141" t="e" cm="1">
        <f t="array" ref="CE141">_xlfn.IFS(BI141=List!$O$2,'SAMPLE-Entry-Sheet'!CC141,BI141=List!$O$3,'SAMPLE-Entry-Sheet'!CD141)</f>
        <v>#DIV/0!</v>
      </c>
    </row>
    <row r="142" spans="1:83" ht="30" customHeight="1">
      <c r="A142" t="str">
        <f t="shared" si="24"/>
        <v>Ineligible or missing inputs</v>
      </c>
      <c r="H142" s="15"/>
      <c r="I142" s="16"/>
      <c r="J142" s="16"/>
      <c r="K142" s="16"/>
      <c r="L142" s="16"/>
      <c r="P142" s="17"/>
      <c r="R142" s="17"/>
      <c r="U142" s="17"/>
      <c r="W142" s="17"/>
      <c r="AC142" s="17">
        <f>'SAMPLE-Load-Tally'!C142</f>
        <v>0</v>
      </c>
      <c r="AD142" s="17"/>
      <c r="AE142" s="17"/>
      <c r="AF142" s="17"/>
      <c r="AG142" s="17"/>
      <c r="AH142" s="12" t="e">
        <f t="shared" si="25"/>
        <v>#DIV/0!</v>
      </c>
      <c r="AI142" s="13" cm="1">
        <f t="array" ref="AI142">_xlfn.IFS(AD142&gt;0,((AD142/(P142))),AD142=0,0)</f>
        <v>0</v>
      </c>
      <c r="AJ142" s="13" cm="1">
        <f t="array" ref="AJ142">_xlfn.IFS(AE142&gt;0,((AE142/(R142))),AE142=0,0)</f>
        <v>0</v>
      </c>
      <c r="AK142" s="13" cm="1">
        <f t="array" ref="AK142">_xlfn.IFS(AF142&gt;0,((AF142/(V142))),AF142=0,0)</f>
        <v>0</v>
      </c>
      <c r="AL142" s="13" cm="1">
        <f t="array" ref="AL142">_xlfn.IFS(AG142&gt;0,((AG142/(X142))),AG142=0,0)</f>
        <v>0</v>
      </c>
      <c r="AM142" s="14" t="e">
        <f t="shared" si="26"/>
        <v>#DIV/0!</v>
      </c>
      <c r="BI142" t="str" cm="1">
        <f t="array" ref="BI142">_xlfn.IFS(K142&lt;List!$K$3,"old",K142&gt;=List!$K$3,"new")</f>
        <v>old</v>
      </c>
      <c r="BJ142">
        <f>_xlfn.IFNA(VLOOKUP(O142,List!$A$2:$B$18,2,FALSE),0)</f>
        <v>0</v>
      </c>
      <c r="BK142">
        <f>_xlfn.IFNA(VLOOKUP(Q142,List!$A$2:$B$18,2,FALSE),0)</f>
        <v>0</v>
      </c>
      <c r="BL142">
        <f>_xlfn.IFNA(VLOOKUP(U142,List!$A$2:$B$18,2,FALSE),0)</f>
        <v>0</v>
      </c>
      <c r="BM142">
        <f>_xlfn.IFNA(VLOOKUP(W142,List!$A$2:$B$18,2,FALSE),0)</f>
        <v>0</v>
      </c>
      <c r="BN142">
        <f>_xlfn.IFNA(VLOOKUP(AA142,List!$A$2:$B$18,2,FALSE),0)</f>
        <v>0</v>
      </c>
      <c r="BO142">
        <f>COUNTIFS(AW142:AY142,"yes")+COUNTIFS(AW142:AY142,"Not Needed - Recertification")+(COUNTIFS(BY142,"yes"))+Tabulation[[#This Row],[Leak Tight Exempt]]</f>
        <v>0</v>
      </c>
      <c r="BP142" t="str">
        <f>IF(OR(AND(L142=List!$U$2,BO142=3),AND(L142=List!$U$3,BO142=3)),"Yes","Ineligible or Missing Data")</f>
        <v>Ineligible or Missing Data</v>
      </c>
      <c r="BQ142">
        <f t="shared" si="27"/>
        <v>1</v>
      </c>
      <c r="BR142">
        <f>_xlfn.IFNA(VLOOKUP(BA142,List!$H$2:$I$10,2,FALSE),0)</f>
        <v>0</v>
      </c>
      <c r="BS142">
        <f t="shared" si="28"/>
        <v>0</v>
      </c>
      <c r="BT142">
        <f t="shared" si="29"/>
        <v>1</v>
      </c>
      <c r="BU142">
        <f t="shared" si="30"/>
        <v>0</v>
      </c>
      <c r="BV142">
        <f>_xlfn.IFNA(VLOOKUP(AZ142,List!$R$2:$S$6,2,FALSE),0)</f>
        <v>0</v>
      </c>
      <c r="BW142" t="b">
        <f t="shared" si="34"/>
        <v>0</v>
      </c>
      <c r="BX142">
        <f t="shared" si="31"/>
        <v>0</v>
      </c>
      <c r="BY142" t="b">
        <f t="shared" si="32"/>
        <v>0</v>
      </c>
      <c r="BZ142">
        <f t="shared" si="33"/>
        <v>1</v>
      </c>
      <c r="CA142" t="e" cm="1">
        <f t="array" ref="CA142">_xlfn.IFS(AH142&lt;List!$N$4,"Platinum",AH142&lt;List!$N$3,"Gold",AH142&lt;List!$N$2,"Silver",AH142&gt;List!$N$2,"Exceeds")</f>
        <v>#DIV/0!</v>
      </c>
      <c r="CB142" t="e" cm="1">
        <f t="array" ref="CB142">_xlfn.IFS(AM142&lt;List!$M$4,"Platinum",AM142&lt;List!$M$3,"Gold",AM142&lt;List!$M$2,"Silver",AM142&gt;List!$M$2,"Exceeds")</f>
        <v>#DIV/0!</v>
      </c>
      <c r="CC142" t="e" cm="1">
        <f t="array" ref="CC142">_xlfn.IFS(CB142="exceeds","Exceeds",CA142="exceeds","Exceeds",CB142="silver","Silver",CA142="silver","Silver",CB142="Gold","Gold",CA142="Gold","Gold",CB142="platinum","Platinum",CA142="platinum","Platinum")</f>
        <v>#DIV/0!</v>
      </c>
      <c r="CD142" t="e">
        <f>IF(AND(AND(BZ142&gt;=2),AND(AH142&lt;=List!$N$4),AND(AM142&lt;=List!$M$4)),"Certified","Exceeds")</f>
        <v>#DIV/0!</v>
      </c>
      <c r="CE142" t="e" cm="1">
        <f t="array" ref="CE142">_xlfn.IFS(BI142=List!$O$2,'SAMPLE-Entry-Sheet'!CC142,BI142=List!$O$3,'SAMPLE-Entry-Sheet'!CD142)</f>
        <v>#DIV/0!</v>
      </c>
    </row>
    <row r="143" spans="1:83" ht="30" customHeight="1">
      <c r="A143" t="str">
        <f t="shared" si="24"/>
        <v>Ineligible or missing inputs</v>
      </c>
      <c r="H143" s="15"/>
      <c r="I143" s="16"/>
      <c r="J143" s="16"/>
      <c r="K143" s="16"/>
      <c r="L143" s="16"/>
      <c r="P143" s="17"/>
      <c r="R143" s="17"/>
      <c r="U143" s="17"/>
      <c r="W143" s="17"/>
      <c r="AC143" s="17">
        <f>'SAMPLE-Load-Tally'!C143</f>
        <v>0</v>
      </c>
      <c r="AD143" s="17"/>
      <c r="AE143" s="17"/>
      <c r="AF143" s="17"/>
      <c r="AG143" s="17"/>
      <c r="AH143" s="12" t="e">
        <f t="shared" si="25"/>
        <v>#DIV/0!</v>
      </c>
      <c r="AI143" s="13" cm="1">
        <f t="array" ref="AI143">_xlfn.IFS(AD143&gt;0,((AD143/(P143))),AD143=0,0)</f>
        <v>0</v>
      </c>
      <c r="AJ143" s="13" cm="1">
        <f t="array" ref="AJ143">_xlfn.IFS(AE143&gt;0,((AE143/(R143))),AE143=0,0)</f>
        <v>0</v>
      </c>
      <c r="AK143" s="13" cm="1">
        <f t="array" ref="AK143">_xlfn.IFS(AF143&gt;0,((AF143/(V143))),AF143=0,0)</f>
        <v>0</v>
      </c>
      <c r="AL143" s="13" cm="1">
        <f t="array" ref="AL143">_xlfn.IFS(AG143&gt;0,((AG143/(X143))),AG143=0,0)</f>
        <v>0</v>
      </c>
      <c r="AM143" s="14" t="e">
        <f t="shared" si="26"/>
        <v>#DIV/0!</v>
      </c>
      <c r="BI143" t="str" cm="1">
        <f t="array" ref="BI143">_xlfn.IFS(K143&lt;List!$K$3,"old",K143&gt;=List!$K$3,"new")</f>
        <v>old</v>
      </c>
      <c r="BJ143">
        <f>_xlfn.IFNA(VLOOKUP(O143,List!$A$2:$B$18,2,FALSE),0)</f>
        <v>0</v>
      </c>
      <c r="BK143">
        <f>_xlfn.IFNA(VLOOKUP(Q143,List!$A$2:$B$18,2,FALSE),0)</f>
        <v>0</v>
      </c>
      <c r="BL143">
        <f>_xlfn.IFNA(VLOOKUP(U143,List!$A$2:$B$18,2,FALSE),0)</f>
        <v>0</v>
      </c>
      <c r="BM143">
        <f>_xlfn.IFNA(VLOOKUP(W143,List!$A$2:$B$18,2,FALSE),0)</f>
        <v>0</v>
      </c>
      <c r="BN143">
        <f>_xlfn.IFNA(VLOOKUP(AA143,List!$A$2:$B$18,2,FALSE),0)</f>
        <v>0</v>
      </c>
      <c r="BO143">
        <f>COUNTIFS(AW143:AY143,"yes")+COUNTIFS(AW143:AY143,"Not Needed - Recertification")+(COUNTIFS(BY143,"yes"))+Tabulation[[#This Row],[Leak Tight Exempt]]</f>
        <v>0</v>
      </c>
      <c r="BP143" t="str">
        <f>IF(OR(AND(L143=List!$U$2,BO143=3),AND(L143=List!$U$3,BO143=3)),"Yes","Ineligible or Missing Data")</f>
        <v>Ineligible or Missing Data</v>
      </c>
      <c r="BQ143">
        <f t="shared" si="27"/>
        <v>1</v>
      </c>
      <c r="BR143">
        <f>_xlfn.IFNA(VLOOKUP(BA143,List!$H$2:$I$10,2,FALSE),0)</f>
        <v>0</v>
      </c>
      <c r="BS143">
        <f t="shared" si="28"/>
        <v>0</v>
      </c>
      <c r="BT143">
        <f t="shared" si="29"/>
        <v>1</v>
      </c>
      <c r="BU143">
        <f t="shared" si="30"/>
        <v>0</v>
      </c>
      <c r="BV143">
        <f>_xlfn.IFNA(VLOOKUP(AZ143,List!$R$2:$S$6,2,FALSE),0)</f>
        <v>0</v>
      </c>
      <c r="BW143" t="b">
        <f t="shared" si="34"/>
        <v>0</v>
      </c>
      <c r="BX143">
        <f t="shared" si="31"/>
        <v>0</v>
      </c>
      <c r="BY143" t="b">
        <f t="shared" si="32"/>
        <v>0</v>
      </c>
      <c r="BZ143">
        <f t="shared" si="33"/>
        <v>1</v>
      </c>
      <c r="CA143" t="e" cm="1">
        <f t="array" ref="CA143">_xlfn.IFS(AH143&lt;List!$N$4,"Platinum",AH143&lt;List!$N$3,"Gold",AH143&lt;List!$N$2,"Silver",AH143&gt;List!$N$2,"Exceeds")</f>
        <v>#DIV/0!</v>
      </c>
      <c r="CB143" t="e" cm="1">
        <f t="array" ref="CB143">_xlfn.IFS(AM143&lt;List!$M$4,"Platinum",AM143&lt;List!$M$3,"Gold",AM143&lt;List!$M$2,"Silver",AM143&gt;List!$M$2,"Exceeds")</f>
        <v>#DIV/0!</v>
      </c>
      <c r="CC143" t="e" cm="1">
        <f t="array" ref="CC143">_xlfn.IFS(CB143="exceeds","Exceeds",CA143="exceeds","Exceeds",CB143="silver","Silver",CA143="silver","Silver",CB143="Gold","Gold",CA143="Gold","Gold",CB143="platinum","Platinum",CA143="platinum","Platinum")</f>
        <v>#DIV/0!</v>
      </c>
      <c r="CD143" t="e">
        <f>IF(AND(AND(BZ143&gt;=2),AND(AH143&lt;=List!$N$4),AND(AM143&lt;=List!$M$4)),"Certified","Exceeds")</f>
        <v>#DIV/0!</v>
      </c>
      <c r="CE143" t="e" cm="1">
        <f t="array" ref="CE143">_xlfn.IFS(BI143=List!$O$2,'SAMPLE-Entry-Sheet'!CC143,BI143=List!$O$3,'SAMPLE-Entry-Sheet'!CD143)</f>
        <v>#DIV/0!</v>
      </c>
    </row>
    <row r="144" spans="1:83" ht="30" customHeight="1">
      <c r="A144" t="str">
        <f t="shared" ref="A144:A207" si="35">IF(BP144="Yes",CE144,"Ineligible or missing inputs")</f>
        <v>Ineligible or missing inputs</v>
      </c>
      <c r="H144" s="15"/>
      <c r="I144" s="16"/>
      <c r="J144" s="16"/>
      <c r="K144" s="16"/>
      <c r="L144" s="16"/>
      <c r="P144" s="17"/>
      <c r="R144" s="17"/>
      <c r="U144" s="17"/>
      <c r="W144" s="17"/>
      <c r="AC144" s="17">
        <f>'SAMPLE-Load-Tally'!C144</f>
        <v>0</v>
      </c>
      <c r="AD144" s="17"/>
      <c r="AE144" s="17"/>
      <c r="AF144" s="17"/>
      <c r="AG144" s="17"/>
      <c r="AH144" s="12" t="e">
        <f t="shared" ref="AH144:AH207" si="36">((BJ144*P144)+(BK144*R144)+(BL144*V144)+(BM144*X144))/AC144</f>
        <v>#DIV/0!</v>
      </c>
      <c r="AI144" s="13" cm="1">
        <f t="array" ref="AI144">_xlfn.IFS(AD144&gt;0,((AD144/(P144))),AD144=0,0)</f>
        <v>0</v>
      </c>
      <c r="AJ144" s="13" cm="1">
        <f t="array" ref="AJ144">_xlfn.IFS(AE144&gt;0,((AE144/(R144))),AE144=0,0)</f>
        <v>0</v>
      </c>
      <c r="AK144" s="13" cm="1">
        <f t="array" ref="AK144">_xlfn.IFS(AF144&gt;0,((AF144/(V144))),AF144=0,0)</f>
        <v>0</v>
      </c>
      <c r="AL144" s="13" cm="1">
        <f t="array" ref="AL144">_xlfn.IFS(AG144&gt;0,((AG144/(X144))),AG144=0,0)</f>
        <v>0</v>
      </c>
      <c r="AM144" s="14" t="e">
        <f t="shared" ref="AM144:AM207" si="37">((P144*BJ144*AI144)+(R144*BK144*AJ144)+(V144*BL144*AK144)+(X144*BM144*AL144))/2204.623/AC144</f>
        <v>#DIV/0!</v>
      </c>
      <c r="BI144" t="str" cm="1">
        <f t="array" ref="BI144">_xlfn.IFS(K144&lt;List!$K$3,"old",K144&gt;=List!$K$3,"new")</f>
        <v>old</v>
      </c>
      <c r="BJ144">
        <f>_xlfn.IFNA(VLOOKUP(O144,List!$A$2:$B$18,2,FALSE),0)</f>
        <v>0</v>
      </c>
      <c r="BK144">
        <f>_xlfn.IFNA(VLOOKUP(Q144,List!$A$2:$B$18,2,FALSE),0)</f>
        <v>0</v>
      </c>
      <c r="BL144">
        <f>_xlfn.IFNA(VLOOKUP(U144,List!$A$2:$B$18,2,FALSE),0)</f>
        <v>0</v>
      </c>
      <c r="BM144">
        <f>_xlfn.IFNA(VLOOKUP(W144,List!$A$2:$B$18,2,FALSE),0)</f>
        <v>0</v>
      </c>
      <c r="BN144">
        <f>_xlfn.IFNA(VLOOKUP(AA144,List!$A$2:$B$18,2,FALSE),0)</f>
        <v>0</v>
      </c>
      <c r="BO144">
        <f>COUNTIFS(AW144:AY144,"yes")+COUNTIFS(AW144:AY144,"Not Needed - Recertification")+(COUNTIFS(BY144,"yes"))+Tabulation[[#This Row],[Leak Tight Exempt]]</f>
        <v>0</v>
      </c>
      <c r="BP144" t="str">
        <f>IF(OR(AND(L144=List!$U$2,BO144=3),AND(L144=List!$U$3,BO144=3)),"Yes","Ineligible or Missing Data")</f>
        <v>Ineligible or Missing Data</v>
      </c>
      <c r="BQ144">
        <f t="shared" ref="BQ144:BQ207" si="38">COUNTIFS(BJ144,"&lt;=150",BL144,"&lt;=150")</f>
        <v>1</v>
      </c>
      <c r="BR144">
        <f>_xlfn.IFNA(VLOOKUP(BA144,List!$H$2:$I$10,2,FALSE),0)</f>
        <v>0</v>
      </c>
      <c r="BS144">
        <f t="shared" ref="BS144:BS207" si="39">COUNTIFS(AA144,"&lt;&gt;",BN144,"&lt;400")</f>
        <v>0</v>
      </c>
      <c r="BT144">
        <f t="shared" ref="BT144:BT207" si="40">COUNTIFS(BJ144,"&lt;=10",BL144,"&lt;=10")</f>
        <v>1</v>
      </c>
      <c r="BU144">
        <f t="shared" ref="BU144:BU207" si="41">COUNTIFS(BB144,"yes")</f>
        <v>0</v>
      </c>
      <c r="BV144">
        <f>_xlfn.IFNA(VLOOKUP(AZ144,List!$R$2:$S$6,2,FALSE),0)</f>
        <v>0</v>
      </c>
      <c r="BW144" t="b">
        <f t="shared" si="34"/>
        <v>0</v>
      </c>
      <c r="BX144">
        <f t="shared" ref="BX144:BX207" si="42">COUNTA(AN144:AV144)</f>
        <v>0</v>
      </c>
      <c r="BY144" t="b">
        <f t="shared" ref="BY144:BY207" si="43">IF(BX144=9,"yes")</f>
        <v>0</v>
      </c>
      <c r="BZ144">
        <f t="shared" ref="BZ144:BZ207" si="44">SUM(BR144:BV144)</f>
        <v>1</v>
      </c>
      <c r="CA144" t="e" cm="1">
        <f t="array" ref="CA144">_xlfn.IFS(AH144&lt;List!$N$4,"Platinum",AH144&lt;List!$N$3,"Gold",AH144&lt;List!$N$2,"Silver",AH144&gt;List!$N$2,"Exceeds")</f>
        <v>#DIV/0!</v>
      </c>
      <c r="CB144" t="e" cm="1">
        <f t="array" ref="CB144">_xlfn.IFS(AM144&lt;List!$M$4,"Platinum",AM144&lt;List!$M$3,"Gold",AM144&lt;List!$M$2,"Silver",AM144&gt;List!$M$2,"Exceeds")</f>
        <v>#DIV/0!</v>
      </c>
      <c r="CC144" t="e" cm="1">
        <f t="array" ref="CC144">_xlfn.IFS(CB144="exceeds","Exceeds",CA144="exceeds","Exceeds",CB144="silver","Silver",CA144="silver","Silver",CB144="Gold","Gold",CA144="Gold","Gold",CB144="platinum","Platinum",CA144="platinum","Platinum")</f>
        <v>#DIV/0!</v>
      </c>
      <c r="CD144" t="e">
        <f>IF(AND(AND(BZ144&gt;=2),AND(AH144&lt;=List!$N$4),AND(AM144&lt;=List!$M$4)),"Certified","Exceeds")</f>
        <v>#DIV/0!</v>
      </c>
      <c r="CE144" t="e" cm="1">
        <f t="array" ref="CE144">_xlfn.IFS(BI144=List!$O$2,'SAMPLE-Entry-Sheet'!CC144,BI144=List!$O$3,'SAMPLE-Entry-Sheet'!CD144)</f>
        <v>#DIV/0!</v>
      </c>
    </row>
    <row r="145" spans="1:83" ht="30" customHeight="1">
      <c r="A145" t="str">
        <f t="shared" si="35"/>
        <v>Ineligible or missing inputs</v>
      </c>
      <c r="H145" s="15"/>
      <c r="I145" s="16"/>
      <c r="J145" s="16"/>
      <c r="K145" s="16"/>
      <c r="L145" s="16"/>
      <c r="P145" s="17"/>
      <c r="R145" s="17"/>
      <c r="U145" s="17"/>
      <c r="W145" s="17"/>
      <c r="AC145" s="17">
        <f>'SAMPLE-Load-Tally'!C145</f>
        <v>0</v>
      </c>
      <c r="AD145" s="17"/>
      <c r="AE145" s="17"/>
      <c r="AF145" s="17"/>
      <c r="AG145" s="17"/>
      <c r="AH145" s="12" t="e">
        <f t="shared" si="36"/>
        <v>#DIV/0!</v>
      </c>
      <c r="AI145" s="13" cm="1">
        <f t="array" ref="AI145">_xlfn.IFS(AD145&gt;0,((AD145/(P145))),AD145=0,0)</f>
        <v>0</v>
      </c>
      <c r="AJ145" s="13" cm="1">
        <f t="array" ref="AJ145">_xlfn.IFS(AE145&gt;0,((AE145/(R145))),AE145=0,0)</f>
        <v>0</v>
      </c>
      <c r="AK145" s="13" cm="1">
        <f t="array" ref="AK145">_xlfn.IFS(AF145&gt;0,((AF145/(V145))),AF145=0,0)</f>
        <v>0</v>
      </c>
      <c r="AL145" s="13" cm="1">
        <f t="array" ref="AL145">_xlfn.IFS(AG145&gt;0,((AG145/(X145))),AG145=0,0)</f>
        <v>0</v>
      </c>
      <c r="AM145" s="14" t="e">
        <f t="shared" si="37"/>
        <v>#DIV/0!</v>
      </c>
      <c r="BI145" t="str" cm="1">
        <f t="array" ref="BI145">_xlfn.IFS(K145&lt;List!$K$3,"old",K145&gt;=List!$K$3,"new")</f>
        <v>old</v>
      </c>
      <c r="BJ145">
        <f>_xlfn.IFNA(VLOOKUP(O145,List!$A$2:$B$18,2,FALSE),0)</f>
        <v>0</v>
      </c>
      <c r="BK145">
        <f>_xlfn.IFNA(VLOOKUP(Q145,List!$A$2:$B$18,2,FALSE),0)</f>
        <v>0</v>
      </c>
      <c r="BL145">
        <f>_xlfn.IFNA(VLOOKUP(U145,List!$A$2:$B$18,2,FALSE),0)</f>
        <v>0</v>
      </c>
      <c r="BM145">
        <f>_xlfn.IFNA(VLOOKUP(W145,List!$A$2:$B$18,2,FALSE),0)</f>
        <v>0</v>
      </c>
      <c r="BN145">
        <f>_xlfn.IFNA(VLOOKUP(AA145,List!$A$2:$B$18,2,FALSE),0)</f>
        <v>0</v>
      </c>
      <c r="BO145">
        <f>COUNTIFS(AW145:AY145,"yes")+COUNTIFS(AW145:AY145,"Not Needed - Recertification")+(COUNTIFS(BY145,"yes"))+Tabulation[[#This Row],[Leak Tight Exempt]]</f>
        <v>0</v>
      </c>
      <c r="BP145" t="str">
        <f>IF(OR(AND(L145=List!$U$2,BO145=3),AND(L145=List!$U$3,BO145=3)),"Yes","Ineligible or Missing Data")</f>
        <v>Ineligible or Missing Data</v>
      </c>
      <c r="BQ145">
        <f t="shared" si="38"/>
        <v>1</v>
      </c>
      <c r="BR145">
        <f>_xlfn.IFNA(VLOOKUP(BA145,List!$H$2:$I$10,2,FALSE),0)</f>
        <v>0</v>
      </c>
      <c r="BS145">
        <f t="shared" si="39"/>
        <v>0</v>
      </c>
      <c r="BT145">
        <f t="shared" si="40"/>
        <v>1</v>
      </c>
      <c r="BU145">
        <f t="shared" si="41"/>
        <v>0</v>
      </c>
      <c r="BV145">
        <f>_xlfn.IFNA(VLOOKUP(AZ145,List!$R$2:$S$6,2,FALSE),0)</f>
        <v>0</v>
      </c>
      <c r="BW145" t="b">
        <f t="shared" si="34"/>
        <v>0</v>
      </c>
      <c r="BX145">
        <f t="shared" si="42"/>
        <v>0</v>
      </c>
      <c r="BY145" t="b">
        <f t="shared" si="43"/>
        <v>0</v>
      </c>
      <c r="BZ145">
        <f t="shared" si="44"/>
        <v>1</v>
      </c>
      <c r="CA145" t="e" cm="1">
        <f t="array" ref="CA145">_xlfn.IFS(AH145&lt;List!$N$4,"Platinum",AH145&lt;List!$N$3,"Gold",AH145&lt;List!$N$2,"Silver",AH145&gt;List!$N$2,"Exceeds")</f>
        <v>#DIV/0!</v>
      </c>
      <c r="CB145" t="e" cm="1">
        <f t="array" ref="CB145">_xlfn.IFS(AM145&lt;List!$M$4,"Platinum",AM145&lt;List!$M$3,"Gold",AM145&lt;List!$M$2,"Silver",AM145&gt;List!$M$2,"Exceeds")</f>
        <v>#DIV/0!</v>
      </c>
      <c r="CC145" t="e" cm="1">
        <f t="array" ref="CC145">_xlfn.IFS(CB145="exceeds","Exceeds",CA145="exceeds","Exceeds",CB145="silver","Silver",CA145="silver","Silver",CB145="Gold","Gold",CA145="Gold","Gold",CB145="platinum","Platinum",CA145="platinum","Platinum")</f>
        <v>#DIV/0!</v>
      </c>
      <c r="CD145" t="e">
        <f>IF(AND(AND(BZ145&gt;=2),AND(AH145&lt;=List!$N$4),AND(AM145&lt;=List!$M$4)),"Certified","Exceeds")</f>
        <v>#DIV/0!</v>
      </c>
      <c r="CE145" t="e" cm="1">
        <f t="array" ref="CE145">_xlfn.IFS(BI145=List!$O$2,'SAMPLE-Entry-Sheet'!CC145,BI145=List!$O$3,'SAMPLE-Entry-Sheet'!CD145)</f>
        <v>#DIV/0!</v>
      </c>
    </row>
    <row r="146" spans="1:83" ht="30" customHeight="1">
      <c r="A146" t="str">
        <f t="shared" si="35"/>
        <v>Ineligible or missing inputs</v>
      </c>
      <c r="H146" s="15"/>
      <c r="I146" s="16"/>
      <c r="J146" s="16"/>
      <c r="K146" s="16"/>
      <c r="L146" s="16"/>
      <c r="P146" s="17"/>
      <c r="R146" s="17"/>
      <c r="U146" s="17"/>
      <c r="W146" s="17"/>
      <c r="AC146" s="17">
        <f>'SAMPLE-Load-Tally'!C146</f>
        <v>0</v>
      </c>
      <c r="AD146" s="17"/>
      <c r="AE146" s="17"/>
      <c r="AF146" s="17"/>
      <c r="AG146" s="17"/>
      <c r="AH146" s="12" t="e">
        <f t="shared" si="36"/>
        <v>#DIV/0!</v>
      </c>
      <c r="AI146" s="13" cm="1">
        <f t="array" ref="AI146">_xlfn.IFS(AD146&gt;0,((AD146/(P146))),AD146=0,0)</f>
        <v>0</v>
      </c>
      <c r="AJ146" s="13" cm="1">
        <f t="array" ref="AJ146">_xlfn.IFS(AE146&gt;0,((AE146/(R146))),AE146=0,0)</f>
        <v>0</v>
      </c>
      <c r="AK146" s="13" cm="1">
        <f t="array" ref="AK146">_xlfn.IFS(AF146&gt;0,((AF146/(V146))),AF146=0,0)</f>
        <v>0</v>
      </c>
      <c r="AL146" s="13" cm="1">
        <f t="array" ref="AL146">_xlfn.IFS(AG146&gt;0,((AG146/(X146))),AG146=0,0)</f>
        <v>0</v>
      </c>
      <c r="AM146" s="14" t="e">
        <f t="shared" si="37"/>
        <v>#DIV/0!</v>
      </c>
      <c r="BI146" t="str" cm="1">
        <f t="array" ref="BI146">_xlfn.IFS(K146&lt;List!$K$3,"old",K146&gt;=List!$K$3,"new")</f>
        <v>old</v>
      </c>
      <c r="BJ146">
        <f>_xlfn.IFNA(VLOOKUP(O146,List!$A$2:$B$18,2,FALSE),0)</f>
        <v>0</v>
      </c>
      <c r="BK146">
        <f>_xlfn.IFNA(VLOOKUP(Q146,List!$A$2:$B$18,2,FALSE),0)</f>
        <v>0</v>
      </c>
      <c r="BL146">
        <f>_xlfn.IFNA(VLOOKUP(U146,List!$A$2:$B$18,2,FALSE),0)</f>
        <v>0</v>
      </c>
      <c r="BM146">
        <f>_xlfn.IFNA(VLOOKUP(W146,List!$A$2:$B$18,2,FALSE),0)</f>
        <v>0</v>
      </c>
      <c r="BN146">
        <f>_xlfn.IFNA(VLOOKUP(AA146,List!$A$2:$B$18,2,FALSE),0)</f>
        <v>0</v>
      </c>
      <c r="BO146">
        <f>COUNTIFS(AW146:AY146,"yes")+COUNTIFS(AW146:AY146,"Not Needed - Recertification")+(COUNTIFS(BY146,"yes"))+Tabulation[[#This Row],[Leak Tight Exempt]]</f>
        <v>0</v>
      </c>
      <c r="BP146" t="str">
        <f>IF(OR(AND(L146=List!$U$2,BO146=3),AND(L146=List!$U$3,BO146=3)),"Yes","Ineligible or Missing Data")</f>
        <v>Ineligible or Missing Data</v>
      </c>
      <c r="BQ146">
        <f t="shared" si="38"/>
        <v>1</v>
      </c>
      <c r="BR146">
        <f>_xlfn.IFNA(VLOOKUP(BA146,List!$H$2:$I$10,2,FALSE),0)</f>
        <v>0</v>
      </c>
      <c r="BS146">
        <f t="shared" si="39"/>
        <v>0</v>
      </c>
      <c r="BT146">
        <f t="shared" si="40"/>
        <v>1</v>
      </c>
      <c r="BU146">
        <f t="shared" si="41"/>
        <v>0</v>
      </c>
      <c r="BV146">
        <f>_xlfn.IFNA(VLOOKUP(AZ146,List!$R$2:$S$6,2,FALSE),0)</f>
        <v>0</v>
      </c>
      <c r="BW146" t="b">
        <f t="shared" si="34"/>
        <v>0</v>
      </c>
      <c r="BX146">
        <f t="shared" si="42"/>
        <v>0</v>
      </c>
      <c r="BY146" t="b">
        <f t="shared" si="43"/>
        <v>0</v>
      </c>
      <c r="BZ146">
        <f t="shared" si="44"/>
        <v>1</v>
      </c>
      <c r="CA146" t="e" cm="1">
        <f t="array" ref="CA146">_xlfn.IFS(AH146&lt;List!$N$4,"Platinum",AH146&lt;List!$N$3,"Gold",AH146&lt;List!$N$2,"Silver",AH146&gt;List!$N$2,"Exceeds")</f>
        <v>#DIV/0!</v>
      </c>
      <c r="CB146" t="e" cm="1">
        <f t="array" ref="CB146">_xlfn.IFS(AM146&lt;List!$M$4,"Platinum",AM146&lt;List!$M$3,"Gold",AM146&lt;List!$M$2,"Silver",AM146&gt;List!$M$2,"Exceeds")</f>
        <v>#DIV/0!</v>
      </c>
      <c r="CC146" t="e" cm="1">
        <f t="array" ref="CC146">_xlfn.IFS(CB146="exceeds","Exceeds",CA146="exceeds","Exceeds",CB146="silver","Silver",CA146="silver","Silver",CB146="Gold","Gold",CA146="Gold","Gold",CB146="platinum","Platinum",CA146="platinum","Platinum")</f>
        <v>#DIV/0!</v>
      </c>
      <c r="CD146" t="e">
        <f>IF(AND(AND(BZ146&gt;=2),AND(AH146&lt;=List!$N$4),AND(AM146&lt;=List!$M$4)),"Certified","Exceeds")</f>
        <v>#DIV/0!</v>
      </c>
      <c r="CE146" t="e" cm="1">
        <f t="array" ref="CE146">_xlfn.IFS(BI146=List!$O$2,'SAMPLE-Entry-Sheet'!CC146,BI146=List!$O$3,'SAMPLE-Entry-Sheet'!CD146)</f>
        <v>#DIV/0!</v>
      </c>
    </row>
    <row r="147" spans="1:83" ht="30" customHeight="1">
      <c r="A147" t="str">
        <f t="shared" si="35"/>
        <v>Ineligible or missing inputs</v>
      </c>
      <c r="H147" s="15"/>
      <c r="I147" s="16"/>
      <c r="J147" s="16"/>
      <c r="K147" s="16"/>
      <c r="L147" s="16"/>
      <c r="P147" s="17"/>
      <c r="R147" s="17"/>
      <c r="U147" s="17"/>
      <c r="W147" s="17"/>
      <c r="AC147" s="17">
        <f>'SAMPLE-Load-Tally'!C147</f>
        <v>0</v>
      </c>
      <c r="AD147" s="17"/>
      <c r="AE147" s="17"/>
      <c r="AF147" s="17"/>
      <c r="AG147" s="17"/>
      <c r="AH147" s="12" t="e">
        <f t="shared" si="36"/>
        <v>#DIV/0!</v>
      </c>
      <c r="AI147" s="13" cm="1">
        <f t="array" ref="AI147">_xlfn.IFS(AD147&gt;0,((AD147/(P147))),AD147=0,0)</f>
        <v>0</v>
      </c>
      <c r="AJ147" s="13" cm="1">
        <f t="array" ref="AJ147">_xlfn.IFS(AE147&gt;0,((AE147/(R147))),AE147=0,0)</f>
        <v>0</v>
      </c>
      <c r="AK147" s="13" cm="1">
        <f t="array" ref="AK147">_xlfn.IFS(AF147&gt;0,((AF147/(V147))),AF147=0,0)</f>
        <v>0</v>
      </c>
      <c r="AL147" s="13" cm="1">
        <f t="array" ref="AL147">_xlfn.IFS(AG147&gt;0,((AG147/(X147))),AG147=0,0)</f>
        <v>0</v>
      </c>
      <c r="AM147" s="14" t="e">
        <f t="shared" si="37"/>
        <v>#DIV/0!</v>
      </c>
      <c r="BI147" t="str" cm="1">
        <f t="array" ref="BI147">_xlfn.IFS(K147&lt;List!$K$3,"old",K147&gt;=List!$K$3,"new")</f>
        <v>old</v>
      </c>
      <c r="BJ147">
        <f>_xlfn.IFNA(VLOOKUP(O147,List!$A$2:$B$18,2,FALSE),0)</f>
        <v>0</v>
      </c>
      <c r="BK147">
        <f>_xlfn.IFNA(VLOOKUP(Q147,List!$A$2:$B$18,2,FALSE),0)</f>
        <v>0</v>
      </c>
      <c r="BL147">
        <f>_xlfn.IFNA(VLOOKUP(U147,List!$A$2:$B$18,2,FALSE),0)</f>
        <v>0</v>
      </c>
      <c r="BM147">
        <f>_xlfn.IFNA(VLOOKUP(W147,List!$A$2:$B$18,2,FALSE),0)</f>
        <v>0</v>
      </c>
      <c r="BN147">
        <f>_xlfn.IFNA(VLOOKUP(AA147,List!$A$2:$B$18,2,FALSE),0)</f>
        <v>0</v>
      </c>
      <c r="BO147">
        <f>COUNTIFS(AW147:AY147,"yes")+COUNTIFS(AW147:AY147,"Not Needed - Recertification")+(COUNTIFS(BY147,"yes"))+Tabulation[[#This Row],[Leak Tight Exempt]]</f>
        <v>0</v>
      </c>
      <c r="BP147" t="str">
        <f>IF(OR(AND(L147=List!$U$2,BO147=3),AND(L147=List!$U$3,BO147=3)),"Yes","Ineligible or Missing Data")</f>
        <v>Ineligible or Missing Data</v>
      </c>
      <c r="BQ147">
        <f t="shared" si="38"/>
        <v>1</v>
      </c>
      <c r="BR147">
        <f>_xlfn.IFNA(VLOOKUP(BA147,List!$H$2:$I$10,2,FALSE),0)</f>
        <v>0</v>
      </c>
      <c r="BS147">
        <f t="shared" si="39"/>
        <v>0</v>
      </c>
      <c r="BT147">
        <f t="shared" si="40"/>
        <v>1</v>
      </c>
      <c r="BU147">
        <f t="shared" si="41"/>
        <v>0</v>
      </c>
      <c r="BV147">
        <f>_xlfn.IFNA(VLOOKUP(AZ147,List!$R$2:$S$6,2,FALSE),0)</f>
        <v>0</v>
      </c>
      <c r="BW147" t="b">
        <f t="shared" si="34"/>
        <v>0</v>
      </c>
      <c r="BX147">
        <f t="shared" si="42"/>
        <v>0</v>
      </c>
      <c r="BY147" t="b">
        <f t="shared" si="43"/>
        <v>0</v>
      </c>
      <c r="BZ147">
        <f t="shared" si="44"/>
        <v>1</v>
      </c>
      <c r="CA147" t="e" cm="1">
        <f t="array" ref="CA147">_xlfn.IFS(AH147&lt;List!$N$4,"Platinum",AH147&lt;List!$N$3,"Gold",AH147&lt;List!$N$2,"Silver",AH147&gt;List!$N$2,"Exceeds")</f>
        <v>#DIV/0!</v>
      </c>
      <c r="CB147" t="e" cm="1">
        <f t="array" ref="CB147">_xlfn.IFS(AM147&lt;List!$M$4,"Platinum",AM147&lt;List!$M$3,"Gold",AM147&lt;List!$M$2,"Silver",AM147&gt;List!$M$2,"Exceeds")</f>
        <v>#DIV/0!</v>
      </c>
      <c r="CC147" t="e" cm="1">
        <f t="array" ref="CC147">_xlfn.IFS(CB147="exceeds","Exceeds",CA147="exceeds","Exceeds",CB147="silver","Silver",CA147="silver","Silver",CB147="Gold","Gold",CA147="Gold","Gold",CB147="platinum","Platinum",CA147="platinum","Platinum")</f>
        <v>#DIV/0!</v>
      </c>
      <c r="CD147" t="e">
        <f>IF(AND(AND(BZ147&gt;=2),AND(AH147&lt;=List!$N$4),AND(AM147&lt;=List!$M$4)),"Certified","Exceeds")</f>
        <v>#DIV/0!</v>
      </c>
      <c r="CE147" t="e" cm="1">
        <f t="array" ref="CE147">_xlfn.IFS(BI147=List!$O$2,'SAMPLE-Entry-Sheet'!CC147,BI147=List!$O$3,'SAMPLE-Entry-Sheet'!CD147)</f>
        <v>#DIV/0!</v>
      </c>
    </row>
    <row r="148" spans="1:83" ht="30" customHeight="1">
      <c r="A148" t="str">
        <f t="shared" si="35"/>
        <v>Ineligible or missing inputs</v>
      </c>
      <c r="H148" s="15"/>
      <c r="I148" s="16"/>
      <c r="J148" s="16"/>
      <c r="K148" s="16"/>
      <c r="L148" s="16"/>
      <c r="P148" s="17"/>
      <c r="R148" s="17"/>
      <c r="U148" s="17"/>
      <c r="W148" s="17"/>
      <c r="AC148" s="17">
        <f>'SAMPLE-Load-Tally'!C148</f>
        <v>0</v>
      </c>
      <c r="AD148" s="17"/>
      <c r="AE148" s="17"/>
      <c r="AF148" s="17"/>
      <c r="AG148" s="17"/>
      <c r="AH148" s="12" t="e">
        <f t="shared" si="36"/>
        <v>#DIV/0!</v>
      </c>
      <c r="AI148" s="13" cm="1">
        <f t="array" ref="AI148">_xlfn.IFS(AD148&gt;0,((AD148/(P148))),AD148=0,0)</f>
        <v>0</v>
      </c>
      <c r="AJ148" s="13" cm="1">
        <f t="array" ref="AJ148">_xlfn.IFS(AE148&gt;0,((AE148/(R148))),AE148=0,0)</f>
        <v>0</v>
      </c>
      <c r="AK148" s="13" cm="1">
        <f t="array" ref="AK148">_xlfn.IFS(AF148&gt;0,((AF148/(V148))),AF148=0,0)</f>
        <v>0</v>
      </c>
      <c r="AL148" s="13" cm="1">
        <f t="array" ref="AL148">_xlfn.IFS(AG148&gt;0,((AG148/(X148))),AG148=0,0)</f>
        <v>0</v>
      </c>
      <c r="AM148" s="14" t="e">
        <f t="shared" si="37"/>
        <v>#DIV/0!</v>
      </c>
      <c r="BI148" t="str" cm="1">
        <f t="array" ref="BI148">_xlfn.IFS(K148&lt;List!$K$3,"old",K148&gt;=List!$K$3,"new")</f>
        <v>old</v>
      </c>
      <c r="BJ148">
        <f>_xlfn.IFNA(VLOOKUP(O148,List!$A$2:$B$18,2,FALSE),0)</f>
        <v>0</v>
      </c>
      <c r="BK148">
        <f>_xlfn.IFNA(VLOOKUP(Q148,List!$A$2:$B$18,2,FALSE),0)</f>
        <v>0</v>
      </c>
      <c r="BL148">
        <f>_xlfn.IFNA(VLOOKUP(U148,List!$A$2:$B$18,2,FALSE),0)</f>
        <v>0</v>
      </c>
      <c r="BM148">
        <f>_xlfn.IFNA(VLOOKUP(W148,List!$A$2:$B$18,2,FALSE),0)</f>
        <v>0</v>
      </c>
      <c r="BN148">
        <f>_xlfn.IFNA(VLOOKUP(AA148,List!$A$2:$B$18,2,FALSE),0)</f>
        <v>0</v>
      </c>
      <c r="BO148">
        <f>COUNTIFS(AW148:AY148,"yes")+COUNTIFS(AW148:AY148,"Not Needed - Recertification")+(COUNTIFS(BY148,"yes"))+Tabulation[[#This Row],[Leak Tight Exempt]]</f>
        <v>0</v>
      </c>
      <c r="BP148" t="str">
        <f>IF(OR(AND(L148=List!$U$2,BO148=3),AND(L148=List!$U$3,BO148=3)),"Yes","Ineligible or Missing Data")</f>
        <v>Ineligible or Missing Data</v>
      </c>
      <c r="BQ148">
        <f t="shared" si="38"/>
        <v>1</v>
      </c>
      <c r="BR148">
        <f>_xlfn.IFNA(VLOOKUP(BA148,List!$H$2:$I$10,2,FALSE),0)</f>
        <v>0</v>
      </c>
      <c r="BS148">
        <f t="shared" si="39"/>
        <v>0</v>
      </c>
      <c r="BT148">
        <f t="shared" si="40"/>
        <v>1</v>
      </c>
      <c r="BU148">
        <f t="shared" si="41"/>
        <v>0</v>
      </c>
      <c r="BV148">
        <f>_xlfn.IFNA(VLOOKUP(AZ148,List!$R$2:$S$6,2,FALSE),0)</f>
        <v>0</v>
      </c>
      <c r="BW148" t="b">
        <f t="shared" si="34"/>
        <v>0</v>
      </c>
      <c r="BX148">
        <f t="shared" si="42"/>
        <v>0</v>
      </c>
      <c r="BY148" t="b">
        <f t="shared" si="43"/>
        <v>0</v>
      </c>
      <c r="BZ148">
        <f t="shared" si="44"/>
        <v>1</v>
      </c>
      <c r="CA148" t="e" cm="1">
        <f t="array" ref="CA148">_xlfn.IFS(AH148&lt;List!$N$4,"Platinum",AH148&lt;List!$N$3,"Gold",AH148&lt;List!$N$2,"Silver",AH148&gt;List!$N$2,"Exceeds")</f>
        <v>#DIV/0!</v>
      </c>
      <c r="CB148" t="e" cm="1">
        <f t="array" ref="CB148">_xlfn.IFS(AM148&lt;List!$M$4,"Platinum",AM148&lt;List!$M$3,"Gold",AM148&lt;List!$M$2,"Silver",AM148&gt;List!$M$2,"Exceeds")</f>
        <v>#DIV/0!</v>
      </c>
      <c r="CC148" t="e" cm="1">
        <f t="array" ref="CC148">_xlfn.IFS(CB148="exceeds","Exceeds",CA148="exceeds","Exceeds",CB148="silver","Silver",CA148="silver","Silver",CB148="Gold","Gold",CA148="Gold","Gold",CB148="platinum","Platinum",CA148="platinum","Platinum")</f>
        <v>#DIV/0!</v>
      </c>
      <c r="CD148" t="e">
        <f>IF(AND(AND(BZ148&gt;=2),AND(AH148&lt;=List!$N$4),AND(AM148&lt;=List!$M$4)),"Certified","Exceeds")</f>
        <v>#DIV/0!</v>
      </c>
      <c r="CE148" t="e" cm="1">
        <f t="array" ref="CE148">_xlfn.IFS(BI148=List!$O$2,'SAMPLE-Entry-Sheet'!CC148,BI148=List!$O$3,'SAMPLE-Entry-Sheet'!CD148)</f>
        <v>#DIV/0!</v>
      </c>
    </row>
    <row r="149" spans="1:83" ht="30" customHeight="1">
      <c r="A149" t="str">
        <f t="shared" si="35"/>
        <v>Ineligible or missing inputs</v>
      </c>
      <c r="H149" s="15"/>
      <c r="I149" s="16"/>
      <c r="J149" s="16"/>
      <c r="K149" s="16"/>
      <c r="L149" s="16"/>
      <c r="P149" s="17"/>
      <c r="R149" s="17"/>
      <c r="U149" s="17"/>
      <c r="W149" s="17"/>
      <c r="AC149" s="17">
        <f>'SAMPLE-Load-Tally'!C149</f>
        <v>0</v>
      </c>
      <c r="AD149" s="17"/>
      <c r="AE149" s="17"/>
      <c r="AF149" s="17"/>
      <c r="AG149" s="17"/>
      <c r="AH149" s="12" t="e">
        <f t="shared" si="36"/>
        <v>#DIV/0!</v>
      </c>
      <c r="AI149" s="13" cm="1">
        <f t="array" ref="AI149">_xlfn.IFS(AD149&gt;0,((AD149/(P149))),AD149=0,0)</f>
        <v>0</v>
      </c>
      <c r="AJ149" s="13" cm="1">
        <f t="array" ref="AJ149">_xlfn.IFS(AE149&gt;0,((AE149/(R149))),AE149=0,0)</f>
        <v>0</v>
      </c>
      <c r="AK149" s="13" cm="1">
        <f t="array" ref="AK149">_xlfn.IFS(AF149&gt;0,((AF149/(V149))),AF149=0,0)</f>
        <v>0</v>
      </c>
      <c r="AL149" s="13" cm="1">
        <f t="array" ref="AL149">_xlfn.IFS(AG149&gt;0,((AG149/(X149))),AG149=0,0)</f>
        <v>0</v>
      </c>
      <c r="AM149" s="14" t="e">
        <f t="shared" si="37"/>
        <v>#DIV/0!</v>
      </c>
      <c r="BI149" t="str" cm="1">
        <f t="array" ref="BI149">_xlfn.IFS(K149&lt;List!$K$3,"old",K149&gt;=List!$K$3,"new")</f>
        <v>old</v>
      </c>
      <c r="BJ149">
        <f>_xlfn.IFNA(VLOOKUP(O149,List!$A$2:$B$18,2,FALSE),0)</f>
        <v>0</v>
      </c>
      <c r="BK149">
        <f>_xlfn.IFNA(VLOOKUP(Q149,List!$A$2:$B$18,2,FALSE),0)</f>
        <v>0</v>
      </c>
      <c r="BL149">
        <f>_xlfn.IFNA(VLOOKUP(U149,List!$A$2:$B$18,2,FALSE),0)</f>
        <v>0</v>
      </c>
      <c r="BM149">
        <f>_xlfn.IFNA(VLOOKUP(W149,List!$A$2:$B$18,2,FALSE),0)</f>
        <v>0</v>
      </c>
      <c r="BN149">
        <f>_xlfn.IFNA(VLOOKUP(AA149,List!$A$2:$B$18,2,FALSE),0)</f>
        <v>0</v>
      </c>
      <c r="BO149">
        <f>COUNTIFS(AW149:AY149,"yes")+COUNTIFS(AW149:AY149,"Not Needed - Recertification")+(COUNTIFS(BY149,"yes"))+Tabulation[[#This Row],[Leak Tight Exempt]]</f>
        <v>0</v>
      </c>
      <c r="BP149" t="str">
        <f>IF(OR(AND(L149=List!$U$2,BO149=3),AND(L149=List!$U$3,BO149=3)),"Yes","Ineligible or Missing Data")</f>
        <v>Ineligible or Missing Data</v>
      </c>
      <c r="BQ149">
        <f t="shared" si="38"/>
        <v>1</v>
      </c>
      <c r="BR149">
        <f>_xlfn.IFNA(VLOOKUP(BA149,List!$H$2:$I$10,2,FALSE),0)</f>
        <v>0</v>
      </c>
      <c r="BS149">
        <f t="shared" si="39"/>
        <v>0</v>
      </c>
      <c r="BT149">
        <f t="shared" si="40"/>
        <v>1</v>
      </c>
      <c r="BU149">
        <f t="shared" si="41"/>
        <v>0</v>
      </c>
      <c r="BV149">
        <f>_xlfn.IFNA(VLOOKUP(AZ149,List!$R$2:$S$6,2,FALSE),0)</f>
        <v>0</v>
      </c>
      <c r="BW149" t="b">
        <f t="shared" si="34"/>
        <v>0</v>
      </c>
      <c r="BX149">
        <f t="shared" si="42"/>
        <v>0</v>
      </c>
      <c r="BY149" t="b">
        <f t="shared" si="43"/>
        <v>0</v>
      </c>
      <c r="BZ149">
        <f t="shared" si="44"/>
        <v>1</v>
      </c>
      <c r="CA149" t="e" cm="1">
        <f t="array" ref="CA149">_xlfn.IFS(AH149&lt;List!$N$4,"Platinum",AH149&lt;List!$N$3,"Gold",AH149&lt;List!$N$2,"Silver",AH149&gt;List!$N$2,"Exceeds")</f>
        <v>#DIV/0!</v>
      </c>
      <c r="CB149" t="e" cm="1">
        <f t="array" ref="CB149">_xlfn.IFS(AM149&lt;List!$M$4,"Platinum",AM149&lt;List!$M$3,"Gold",AM149&lt;List!$M$2,"Silver",AM149&gt;List!$M$2,"Exceeds")</f>
        <v>#DIV/0!</v>
      </c>
      <c r="CC149" t="e" cm="1">
        <f t="array" ref="CC149">_xlfn.IFS(CB149="exceeds","Exceeds",CA149="exceeds","Exceeds",CB149="silver","Silver",CA149="silver","Silver",CB149="Gold","Gold",CA149="Gold","Gold",CB149="platinum","Platinum",CA149="platinum","Platinum")</f>
        <v>#DIV/0!</v>
      </c>
      <c r="CD149" t="e">
        <f>IF(AND(AND(BZ149&gt;=2),AND(AH149&lt;=List!$N$4),AND(AM149&lt;=List!$M$4)),"Certified","Exceeds")</f>
        <v>#DIV/0!</v>
      </c>
      <c r="CE149" t="e" cm="1">
        <f t="array" ref="CE149">_xlfn.IFS(BI149=List!$O$2,'SAMPLE-Entry-Sheet'!CC149,BI149=List!$O$3,'SAMPLE-Entry-Sheet'!CD149)</f>
        <v>#DIV/0!</v>
      </c>
    </row>
    <row r="150" spans="1:83" ht="30" customHeight="1">
      <c r="A150" t="str">
        <f t="shared" si="35"/>
        <v>Ineligible or missing inputs</v>
      </c>
      <c r="H150" s="15"/>
      <c r="I150" s="16"/>
      <c r="J150" s="16"/>
      <c r="K150" s="16"/>
      <c r="L150" s="16"/>
      <c r="P150" s="17"/>
      <c r="R150" s="17"/>
      <c r="U150" s="17"/>
      <c r="W150" s="17"/>
      <c r="AC150" s="17">
        <f>'SAMPLE-Load-Tally'!C150</f>
        <v>0</v>
      </c>
      <c r="AD150" s="17"/>
      <c r="AE150" s="17"/>
      <c r="AF150" s="17"/>
      <c r="AG150" s="17"/>
      <c r="AH150" s="12" t="e">
        <f t="shared" si="36"/>
        <v>#DIV/0!</v>
      </c>
      <c r="AI150" s="13" cm="1">
        <f t="array" ref="AI150">_xlfn.IFS(AD150&gt;0,((AD150/(P150))),AD150=0,0)</f>
        <v>0</v>
      </c>
      <c r="AJ150" s="13" cm="1">
        <f t="array" ref="AJ150">_xlfn.IFS(AE150&gt;0,((AE150/(R150))),AE150=0,0)</f>
        <v>0</v>
      </c>
      <c r="AK150" s="13" cm="1">
        <f t="array" ref="AK150">_xlfn.IFS(AF150&gt;0,((AF150/(V150))),AF150=0,0)</f>
        <v>0</v>
      </c>
      <c r="AL150" s="13" cm="1">
        <f t="array" ref="AL150">_xlfn.IFS(AG150&gt;0,((AG150/(X150))),AG150=0,0)</f>
        <v>0</v>
      </c>
      <c r="AM150" s="14" t="e">
        <f t="shared" si="37"/>
        <v>#DIV/0!</v>
      </c>
      <c r="BI150" t="str" cm="1">
        <f t="array" ref="BI150">_xlfn.IFS(K150&lt;List!$K$3,"old",K150&gt;=List!$K$3,"new")</f>
        <v>old</v>
      </c>
      <c r="BJ150">
        <f>_xlfn.IFNA(VLOOKUP(O150,List!$A$2:$B$18,2,FALSE),0)</f>
        <v>0</v>
      </c>
      <c r="BK150">
        <f>_xlfn.IFNA(VLOOKUP(Q150,List!$A$2:$B$18,2,FALSE),0)</f>
        <v>0</v>
      </c>
      <c r="BL150">
        <f>_xlfn.IFNA(VLOOKUP(U150,List!$A$2:$B$18,2,FALSE),0)</f>
        <v>0</v>
      </c>
      <c r="BM150">
        <f>_xlfn.IFNA(VLOOKUP(W150,List!$A$2:$B$18,2,FALSE),0)</f>
        <v>0</v>
      </c>
      <c r="BN150">
        <f>_xlfn.IFNA(VLOOKUP(AA150,List!$A$2:$B$18,2,FALSE),0)</f>
        <v>0</v>
      </c>
      <c r="BO150">
        <f>COUNTIFS(AW150:AY150,"yes")+COUNTIFS(AW150:AY150,"Not Needed - Recertification")+(COUNTIFS(BY150,"yes"))+Tabulation[[#This Row],[Leak Tight Exempt]]</f>
        <v>0</v>
      </c>
      <c r="BP150" t="str">
        <f>IF(OR(AND(L150=List!$U$2,BO150=3),AND(L150=List!$U$3,BO150=3)),"Yes","Ineligible or Missing Data")</f>
        <v>Ineligible or Missing Data</v>
      </c>
      <c r="BQ150">
        <f t="shared" si="38"/>
        <v>1</v>
      </c>
      <c r="BR150">
        <f>_xlfn.IFNA(VLOOKUP(BA150,List!$H$2:$I$10,2,FALSE),0)</f>
        <v>0</v>
      </c>
      <c r="BS150">
        <f t="shared" si="39"/>
        <v>0</v>
      </c>
      <c r="BT150">
        <f t="shared" si="40"/>
        <v>1</v>
      </c>
      <c r="BU150">
        <f t="shared" si="41"/>
        <v>0</v>
      </c>
      <c r="BV150">
        <f>_xlfn.IFNA(VLOOKUP(AZ150,List!$R$2:$S$6,2,FALSE),0)</f>
        <v>0</v>
      </c>
      <c r="BW150" t="b">
        <f t="shared" si="34"/>
        <v>0</v>
      </c>
      <c r="BX150">
        <f t="shared" si="42"/>
        <v>0</v>
      </c>
      <c r="BY150" t="b">
        <f t="shared" si="43"/>
        <v>0</v>
      </c>
      <c r="BZ150">
        <f t="shared" si="44"/>
        <v>1</v>
      </c>
      <c r="CA150" t="e" cm="1">
        <f t="array" ref="CA150">_xlfn.IFS(AH150&lt;List!$N$4,"Platinum",AH150&lt;List!$N$3,"Gold",AH150&lt;List!$N$2,"Silver",AH150&gt;List!$N$2,"Exceeds")</f>
        <v>#DIV/0!</v>
      </c>
      <c r="CB150" t="e" cm="1">
        <f t="array" ref="CB150">_xlfn.IFS(AM150&lt;List!$M$4,"Platinum",AM150&lt;List!$M$3,"Gold",AM150&lt;List!$M$2,"Silver",AM150&gt;List!$M$2,"Exceeds")</f>
        <v>#DIV/0!</v>
      </c>
      <c r="CC150" t="e" cm="1">
        <f t="array" ref="CC150">_xlfn.IFS(CB150="exceeds","Exceeds",CA150="exceeds","Exceeds",CB150="silver","Silver",CA150="silver","Silver",CB150="Gold","Gold",CA150="Gold","Gold",CB150="platinum","Platinum",CA150="platinum","Platinum")</f>
        <v>#DIV/0!</v>
      </c>
      <c r="CD150" t="e">
        <f>IF(AND(AND(BZ150&gt;=2),AND(AH150&lt;=List!$N$4),AND(AM150&lt;=List!$M$4)),"Certified","Exceeds")</f>
        <v>#DIV/0!</v>
      </c>
      <c r="CE150" t="e" cm="1">
        <f t="array" ref="CE150">_xlfn.IFS(BI150=List!$O$2,'SAMPLE-Entry-Sheet'!CC150,BI150=List!$O$3,'SAMPLE-Entry-Sheet'!CD150)</f>
        <v>#DIV/0!</v>
      </c>
    </row>
    <row r="151" spans="1:83" ht="30" customHeight="1">
      <c r="A151" t="str">
        <f t="shared" si="35"/>
        <v>Ineligible or missing inputs</v>
      </c>
      <c r="H151" s="15"/>
      <c r="I151" s="16"/>
      <c r="J151" s="16"/>
      <c r="K151" s="16"/>
      <c r="L151" s="16"/>
      <c r="P151" s="17"/>
      <c r="R151" s="17"/>
      <c r="U151" s="17"/>
      <c r="W151" s="17"/>
      <c r="AC151" s="17">
        <f>'SAMPLE-Load-Tally'!C151</f>
        <v>0</v>
      </c>
      <c r="AD151" s="17"/>
      <c r="AE151" s="17"/>
      <c r="AF151" s="17"/>
      <c r="AG151" s="17"/>
      <c r="AH151" s="12" t="e">
        <f t="shared" si="36"/>
        <v>#DIV/0!</v>
      </c>
      <c r="AI151" s="13" cm="1">
        <f t="array" ref="AI151">_xlfn.IFS(AD151&gt;0,((AD151/(P151))),AD151=0,0)</f>
        <v>0</v>
      </c>
      <c r="AJ151" s="13" cm="1">
        <f t="array" ref="AJ151">_xlfn.IFS(AE151&gt;0,((AE151/(R151))),AE151=0,0)</f>
        <v>0</v>
      </c>
      <c r="AK151" s="13" cm="1">
        <f t="array" ref="AK151">_xlfn.IFS(AF151&gt;0,((AF151/(V151))),AF151=0,0)</f>
        <v>0</v>
      </c>
      <c r="AL151" s="13" cm="1">
        <f t="array" ref="AL151">_xlfn.IFS(AG151&gt;0,((AG151/(X151))),AG151=0,0)</f>
        <v>0</v>
      </c>
      <c r="AM151" s="14" t="e">
        <f t="shared" si="37"/>
        <v>#DIV/0!</v>
      </c>
      <c r="BI151" t="str" cm="1">
        <f t="array" ref="BI151">_xlfn.IFS(K151&lt;List!$K$3,"old",K151&gt;=List!$K$3,"new")</f>
        <v>old</v>
      </c>
      <c r="BJ151">
        <f>_xlfn.IFNA(VLOOKUP(O151,List!$A$2:$B$18,2,FALSE),0)</f>
        <v>0</v>
      </c>
      <c r="BK151">
        <f>_xlfn.IFNA(VLOOKUP(Q151,List!$A$2:$B$18,2,FALSE),0)</f>
        <v>0</v>
      </c>
      <c r="BL151">
        <f>_xlfn.IFNA(VLOOKUP(U151,List!$A$2:$B$18,2,FALSE),0)</f>
        <v>0</v>
      </c>
      <c r="BM151">
        <f>_xlfn.IFNA(VLOOKUP(W151,List!$A$2:$B$18,2,FALSE),0)</f>
        <v>0</v>
      </c>
      <c r="BN151">
        <f>_xlfn.IFNA(VLOOKUP(AA151,List!$A$2:$B$18,2,FALSE),0)</f>
        <v>0</v>
      </c>
      <c r="BO151">
        <f>COUNTIFS(AW151:AY151,"yes")+COUNTIFS(AW151:AY151,"Not Needed - Recertification")+(COUNTIFS(BY151,"yes"))+Tabulation[[#This Row],[Leak Tight Exempt]]</f>
        <v>0</v>
      </c>
      <c r="BP151" t="str">
        <f>IF(OR(AND(L151=List!$U$2,BO151=3),AND(L151=List!$U$3,BO151=3)),"Yes","Ineligible or Missing Data")</f>
        <v>Ineligible or Missing Data</v>
      </c>
      <c r="BQ151">
        <f t="shared" si="38"/>
        <v>1</v>
      </c>
      <c r="BR151">
        <f>_xlfn.IFNA(VLOOKUP(BA151,List!$H$2:$I$10,2,FALSE),0)</f>
        <v>0</v>
      </c>
      <c r="BS151">
        <f t="shared" si="39"/>
        <v>0</v>
      </c>
      <c r="BT151">
        <f t="shared" si="40"/>
        <v>1</v>
      </c>
      <c r="BU151">
        <f t="shared" si="41"/>
        <v>0</v>
      </c>
      <c r="BV151">
        <f>_xlfn.IFNA(VLOOKUP(AZ151,List!$R$2:$S$6,2,FALSE),0)</f>
        <v>0</v>
      </c>
      <c r="BW151" t="b">
        <f t="shared" si="34"/>
        <v>0</v>
      </c>
      <c r="BX151">
        <f t="shared" si="42"/>
        <v>0</v>
      </c>
      <c r="BY151" t="b">
        <f t="shared" si="43"/>
        <v>0</v>
      </c>
      <c r="BZ151">
        <f t="shared" si="44"/>
        <v>1</v>
      </c>
      <c r="CA151" t="e" cm="1">
        <f t="array" ref="CA151">_xlfn.IFS(AH151&lt;List!$N$4,"Platinum",AH151&lt;List!$N$3,"Gold",AH151&lt;List!$N$2,"Silver",AH151&gt;List!$N$2,"Exceeds")</f>
        <v>#DIV/0!</v>
      </c>
      <c r="CB151" t="e" cm="1">
        <f t="array" ref="CB151">_xlfn.IFS(AM151&lt;List!$M$4,"Platinum",AM151&lt;List!$M$3,"Gold",AM151&lt;List!$M$2,"Silver",AM151&gt;List!$M$2,"Exceeds")</f>
        <v>#DIV/0!</v>
      </c>
      <c r="CC151" t="e" cm="1">
        <f t="array" ref="CC151">_xlfn.IFS(CB151="exceeds","Exceeds",CA151="exceeds","Exceeds",CB151="silver","Silver",CA151="silver","Silver",CB151="Gold","Gold",CA151="Gold","Gold",CB151="platinum","Platinum",CA151="platinum","Platinum")</f>
        <v>#DIV/0!</v>
      </c>
      <c r="CD151" t="e">
        <f>IF(AND(AND(BZ151&gt;=2),AND(AH151&lt;=List!$N$4),AND(AM151&lt;=List!$M$4)),"Certified","Exceeds")</f>
        <v>#DIV/0!</v>
      </c>
      <c r="CE151" t="e" cm="1">
        <f t="array" ref="CE151">_xlfn.IFS(BI151=List!$O$2,'SAMPLE-Entry-Sheet'!CC151,BI151=List!$O$3,'SAMPLE-Entry-Sheet'!CD151)</f>
        <v>#DIV/0!</v>
      </c>
    </row>
    <row r="152" spans="1:83" ht="30" customHeight="1">
      <c r="A152" t="str">
        <f t="shared" si="35"/>
        <v>Ineligible or missing inputs</v>
      </c>
      <c r="H152" s="15"/>
      <c r="I152" s="16"/>
      <c r="J152" s="16"/>
      <c r="K152" s="16"/>
      <c r="L152" s="16"/>
      <c r="P152" s="17"/>
      <c r="R152" s="17"/>
      <c r="U152" s="17"/>
      <c r="W152" s="17"/>
      <c r="AC152" s="17">
        <f>'SAMPLE-Load-Tally'!C152</f>
        <v>0</v>
      </c>
      <c r="AD152" s="17"/>
      <c r="AE152" s="17"/>
      <c r="AF152" s="17"/>
      <c r="AG152" s="17"/>
      <c r="AH152" s="12" t="e">
        <f t="shared" si="36"/>
        <v>#DIV/0!</v>
      </c>
      <c r="AI152" s="13" cm="1">
        <f t="array" ref="AI152">_xlfn.IFS(AD152&gt;0,((AD152/(P152))),AD152=0,0)</f>
        <v>0</v>
      </c>
      <c r="AJ152" s="13" cm="1">
        <f t="array" ref="AJ152">_xlfn.IFS(AE152&gt;0,((AE152/(R152))),AE152=0,0)</f>
        <v>0</v>
      </c>
      <c r="AK152" s="13" cm="1">
        <f t="array" ref="AK152">_xlfn.IFS(AF152&gt;0,((AF152/(V152))),AF152=0,0)</f>
        <v>0</v>
      </c>
      <c r="AL152" s="13" cm="1">
        <f t="array" ref="AL152">_xlfn.IFS(AG152&gt;0,((AG152/(X152))),AG152=0,0)</f>
        <v>0</v>
      </c>
      <c r="AM152" s="14" t="e">
        <f t="shared" si="37"/>
        <v>#DIV/0!</v>
      </c>
      <c r="BI152" t="str" cm="1">
        <f t="array" ref="BI152">_xlfn.IFS(K152&lt;List!$K$3,"old",K152&gt;=List!$K$3,"new")</f>
        <v>old</v>
      </c>
      <c r="BJ152">
        <f>_xlfn.IFNA(VLOOKUP(O152,List!$A$2:$B$18,2,FALSE),0)</f>
        <v>0</v>
      </c>
      <c r="BK152">
        <f>_xlfn.IFNA(VLOOKUP(Q152,List!$A$2:$B$18,2,FALSE),0)</f>
        <v>0</v>
      </c>
      <c r="BL152">
        <f>_xlfn.IFNA(VLOOKUP(U152,List!$A$2:$B$18,2,FALSE),0)</f>
        <v>0</v>
      </c>
      <c r="BM152">
        <f>_xlfn.IFNA(VLOOKUP(W152,List!$A$2:$B$18,2,FALSE),0)</f>
        <v>0</v>
      </c>
      <c r="BN152">
        <f>_xlfn.IFNA(VLOOKUP(AA152,List!$A$2:$B$18,2,FALSE),0)</f>
        <v>0</v>
      </c>
      <c r="BO152">
        <f>COUNTIFS(AW152:AY152,"yes")+COUNTIFS(AW152:AY152,"Not Needed - Recertification")+(COUNTIFS(BY152,"yes"))+Tabulation[[#This Row],[Leak Tight Exempt]]</f>
        <v>0</v>
      </c>
      <c r="BP152" t="str">
        <f>IF(OR(AND(L152=List!$U$2,BO152=3),AND(L152=List!$U$3,BO152=3)),"Yes","Ineligible or Missing Data")</f>
        <v>Ineligible or Missing Data</v>
      </c>
      <c r="BQ152">
        <f t="shared" si="38"/>
        <v>1</v>
      </c>
      <c r="BR152">
        <f>_xlfn.IFNA(VLOOKUP(BA152,List!$H$2:$I$10,2,FALSE),0)</f>
        <v>0</v>
      </c>
      <c r="BS152">
        <f t="shared" si="39"/>
        <v>0</v>
      </c>
      <c r="BT152">
        <f t="shared" si="40"/>
        <v>1</v>
      </c>
      <c r="BU152">
        <f t="shared" si="41"/>
        <v>0</v>
      </c>
      <c r="BV152">
        <f>_xlfn.IFNA(VLOOKUP(AZ152,List!$R$2:$S$6,2,FALSE),0)</f>
        <v>0</v>
      </c>
      <c r="BW152" t="b">
        <f t="shared" si="34"/>
        <v>0</v>
      </c>
      <c r="BX152">
        <f t="shared" si="42"/>
        <v>0</v>
      </c>
      <c r="BY152" t="b">
        <f t="shared" si="43"/>
        <v>0</v>
      </c>
      <c r="BZ152">
        <f t="shared" si="44"/>
        <v>1</v>
      </c>
      <c r="CA152" t="e" cm="1">
        <f t="array" ref="CA152">_xlfn.IFS(AH152&lt;List!$N$4,"Platinum",AH152&lt;List!$N$3,"Gold",AH152&lt;List!$N$2,"Silver",AH152&gt;List!$N$2,"Exceeds")</f>
        <v>#DIV/0!</v>
      </c>
      <c r="CB152" t="e" cm="1">
        <f t="array" ref="CB152">_xlfn.IFS(AM152&lt;List!$M$4,"Platinum",AM152&lt;List!$M$3,"Gold",AM152&lt;List!$M$2,"Silver",AM152&gt;List!$M$2,"Exceeds")</f>
        <v>#DIV/0!</v>
      </c>
      <c r="CC152" t="e" cm="1">
        <f t="array" ref="CC152">_xlfn.IFS(CB152="exceeds","Exceeds",CA152="exceeds","Exceeds",CB152="silver","Silver",CA152="silver","Silver",CB152="Gold","Gold",CA152="Gold","Gold",CB152="platinum","Platinum",CA152="platinum","Platinum")</f>
        <v>#DIV/0!</v>
      </c>
      <c r="CD152" t="e">
        <f>IF(AND(AND(BZ152&gt;=2),AND(AH152&lt;=List!$N$4),AND(AM152&lt;=List!$M$4)),"Certified","Exceeds")</f>
        <v>#DIV/0!</v>
      </c>
      <c r="CE152" t="e" cm="1">
        <f t="array" ref="CE152">_xlfn.IFS(BI152=List!$O$2,'SAMPLE-Entry-Sheet'!CC152,BI152=List!$O$3,'SAMPLE-Entry-Sheet'!CD152)</f>
        <v>#DIV/0!</v>
      </c>
    </row>
    <row r="153" spans="1:83" ht="30" customHeight="1">
      <c r="A153" t="str">
        <f t="shared" si="35"/>
        <v>Ineligible or missing inputs</v>
      </c>
      <c r="H153" s="15"/>
      <c r="I153" s="16"/>
      <c r="J153" s="16"/>
      <c r="K153" s="16"/>
      <c r="L153" s="16"/>
      <c r="P153" s="17"/>
      <c r="R153" s="17"/>
      <c r="U153" s="17"/>
      <c r="W153" s="17"/>
      <c r="AC153" s="17">
        <f>'SAMPLE-Load-Tally'!C153</f>
        <v>0</v>
      </c>
      <c r="AD153" s="17"/>
      <c r="AE153" s="17"/>
      <c r="AF153" s="17"/>
      <c r="AG153" s="17"/>
      <c r="AH153" s="12" t="e">
        <f t="shared" si="36"/>
        <v>#DIV/0!</v>
      </c>
      <c r="AI153" s="13" cm="1">
        <f t="array" ref="AI153">_xlfn.IFS(AD153&gt;0,((AD153/(P153))),AD153=0,0)</f>
        <v>0</v>
      </c>
      <c r="AJ153" s="13" cm="1">
        <f t="array" ref="AJ153">_xlfn.IFS(AE153&gt;0,((AE153/(R153))),AE153=0,0)</f>
        <v>0</v>
      </c>
      <c r="AK153" s="13" cm="1">
        <f t="array" ref="AK153">_xlfn.IFS(AF153&gt;0,((AF153/(V153))),AF153=0,0)</f>
        <v>0</v>
      </c>
      <c r="AL153" s="13" cm="1">
        <f t="array" ref="AL153">_xlfn.IFS(AG153&gt;0,((AG153/(X153))),AG153=0,0)</f>
        <v>0</v>
      </c>
      <c r="AM153" s="14" t="e">
        <f t="shared" si="37"/>
        <v>#DIV/0!</v>
      </c>
      <c r="BI153" t="str" cm="1">
        <f t="array" ref="BI153">_xlfn.IFS(K153&lt;List!$K$3,"old",K153&gt;=List!$K$3,"new")</f>
        <v>old</v>
      </c>
      <c r="BJ153">
        <f>_xlfn.IFNA(VLOOKUP(O153,List!$A$2:$B$18,2,FALSE),0)</f>
        <v>0</v>
      </c>
      <c r="BK153">
        <f>_xlfn.IFNA(VLOOKUP(Q153,List!$A$2:$B$18,2,FALSE),0)</f>
        <v>0</v>
      </c>
      <c r="BL153">
        <f>_xlfn.IFNA(VLOOKUP(U153,List!$A$2:$B$18,2,FALSE),0)</f>
        <v>0</v>
      </c>
      <c r="BM153">
        <f>_xlfn.IFNA(VLOOKUP(W153,List!$A$2:$B$18,2,FALSE),0)</f>
        <v>0</v>
      </c>
      <c r="BN153">
        <f>_xlfn.IFNA(VLOOKUP(AA153,List!$A$2:$B$18,2,FALSE),0)</f>
        <v>0</v>
      </c>
      <c r="BO153">
        <f>COUNTIFS(AW153:AY153,"yes")+COUNTIFS(AW153:AY153,"Not Needed - Recertification")+(COUNTIFS(BY153,"yes"))+Tabulation[[#This Row],[Leak Tight Exempt]]</f>
        <v>0</v>
      </c>
      <c r="BP153" t="str">
        <f>IF(OR(AND(L153=List!$U$2,BO153=3),AND(L153=List!$U$3,BO153=3)),"Yes","Ineligible or Missing Data")</f>
        <v>Ineligible or Missing Data</v>
      </c>
      <c r="BQ153">
        <f t="shared" si="38"/>
        <v>1</v>
      </c>
      <c r="BR153">
        <f>_xlfn.IFNA(VLOOKUP(BA153,List!$H$2:$I$10,2,FALSE),0)</f>
        <v>0</v>
      </c>
      <c r="BS153">
        <f t="shared" si="39"/>
        <v>0</v>
      </c>
      <c r="BT153">
        <f t="shared" si="40"/>
        <v>1</v>
      </c>
      <c r="BU153">
        <f t="shared" si="41"/>
        <v>0</v>
      </c>
      <c r="BV153">
        <f>_xlfn.IFNA(VLOOKUP(AZ153,List!$R$2:$S$6,2,FALSE),0)</f>
        <v>0</v>
      </c>
      <c r="BW153" t="b">
        <f t="shared" si="34"/>
        <v>0</v>
      </c>
      <c r="BX153">
        <f t="shared" si="42"/>
        <v>0</v>
      </c>
      <c r="BY153" t="b">
        <f t="shared" si="43"/>
        <v>0</v>
      </c>
      <c r="BZ153">
        <f t="shared" si="44"/>
        <v>1</v>
      </c>
      <c r="CA153" t="e" cm="1">
        <f t="array" ref="CA153">_xlfn.IFS(AH153&lt;List!$N$4,"Platinum",AH153&lt;List!$N$3,"Gold",AH153&lt;List!$N$2,"Silver",AH153&gt;List!$N$2,"Exceeds")</f>
        <v>#DIV/0!</v>
      </c>
      <c r="CB153" t="e" cm="1">
        <f t="array" ref="CB153">_xlfn.IFS(AM153&lt;List!$M$4,"Platinum",AM153&lt;List!$M$3,"Gold",AM153&lt;List!$M$2,"Silver",AM153&gt;List!$M$2,"Exceeds")</f>
        <v>#DIV/0!</v>
      </c>
      <c r="CC153" t="e" cm="1">
        <f t="array" ref="CC153">_xlfn.IFS(CB153="exceeds","Exceeds",CA153="exceeds","Exceeds",CB153="silver","Silver",CA153="silver","Silver",CB153="Gold","Gold",CA153="Gold","Gold",CB153="platinum","Platinum",CA153="platinum","Platinum")</f>
        <v>#DIV/0!</v>
      </c>
      <c r="CD153" t="e">
        <f>IF(AND(AND(BZ153&gt;=2),AND(AH153&lt;=List!$N$4),AND(AM153&lt;=List!$M$4)),"Certified","Exceeds")</f>
        <v>#DIV/0!</v>
      </c>
      <c r="CE153" t="e" cm="1">
        <f t="array" ref="CE153">_xlfn.IFS(BI153=List!$O$2,'SAMPLE-Entry-Sheet'!CC153,BI153=List!$O$3,'SAMPLE-Entry-Sheet'!CD153)</f>
        <v>#DIV/0!</v>
      </c>
    </row>
    <row r="154" spans="1:83" ht="30" customHeight="1">
      <c r="A154" t="str">
        <f t="shared" si="35"/>
        <v>Ineligible or missing inputs</v>
      </c>
      <c r="H154" s="15"/>
      <c r="I154" s="16"/>
      <c r="J154" s="16"/>
      <c r="K154" s="16"/>
      <c r="L154" s="16"/>
      <c r="P154" s="17"/>
      <c r="R154" s="17"/>
      <c r="U154" s="17"/>
      <c r="W154" s="17"/>
      <c r="AC154" s="17">
        <f>'SAMPLE-Load-Tally'!C154</f>
        <v>0</v>
      </c>
      <c r="AD154" s="17"/>
      <c r="AE154" s="17"/>
      <c r="AF154" s="17"/>
      <c r="AG154" s="17"/>
      <c r="AH154" s="12" t="e">
        <f t="shared" si="36"/>
        <v>#DIV/0!</v>
      </c>
      <c r="AI154" s="13" cm="1">
        <f t="array" ref="AI154">_xlfn.IFS(AD154&gt;0,((AD154/(P154))),AD154=0,0)</f>
        <v>0</v>
      </c>
      <c r="AJ154" s="13" cm="1">
        <f t="array" ref="AJ154">_xlfn.IFS(AE154&gt;0,((AE154/(R154))),AE154=0,0)</f>
        <v>0</v>
      </c>
      <c r="AK154" s="13" cm="1">
        <f t="array" ref="AK154">_xlfn.IFS(AF154&gt;0,((AF154/(V154))),AF154=0,0)</f>
        <v>0</v>
      </c>
      <c r="AL154" s="13" cm="1">
        <f t="array" ref="AL154">_xlfn.IFS(AG154&gt;0,((AG154/(X154))),AG154=0,0)</f>
        <v>0</v>
      </c>
      <c r="AM154" s="14" t="e">
        <f t="shared" si="37"/>
        <v>#DIV/0!</v>
      </c>
      <c r="BI154" t="str" cm="1">
        <f t="array" ref="BI154">_xlfn.IFS(K154&lt;List!$K$3,"old",K154&gt;=List!$K$3,"new")</f>
        <v>old</v>
      </c>
      <c r="BJ154">
        <f>_xlfn.IFNA(VLOOKUP(O154,List!$A$2:$B$18,2,FALSE),0)</f>
        <v>0</v>
      </c>
      <c r="BK154">
        <f>_xlfn.IFNA(VLOOKUP(Q154,List!$A$2:$B$18,2,FALSE),0)</f>
        <v>0</v>
      </c>
      <c r="BL154">
        <f>_xlfn.IFNA(VLOOKUP(U154,List!$A$2:$B$18,2,FALSE),0)</f>
        <v>0</v>
      </c>
      <c r="BM154">
        <f>_xlfn.IFNA(VLOOKUP(W154,List!$A$2:$B$18,2,FALSE),0)</f>
        <v>0</v>
      </c>
      <c r="BN154">
        <f>_xlfn.IFNA(VLOOKUP(AA154,List!$A$2:$B$18,2,FALSE),0)</f>
        <v>0</v>
      </c>
      <c r="BO154">
        <f>COUNTIFS(AW154:AY154,"yes")+COUNTIFS(AW154:AY154,"Not Needed - Recertification")+(COUNTIFS(BY154,"yes"))+Tabulation[[#This Row],[Leak Tight Exempt]]</f>
        <v>0</v>
      </c>
      <c r="BP154" t="str">
        <f>IF(OR(AND(L154=List!$U$2,BO154=3),AND(L154=List!$U$3,BO154=3)),"Yes","Ineligible or Missing Data")</f>
        <v>Ineligible or Missing Data</v>
      </c>
      <c r="BQ154">
        <f t="shared" si="38"/>
        <v>1</v>
      </c>
      <c r="BR154">
        <f>_xlfn.IFNA(VLOOKUP(BA154,List!$H$2:$I$10,2,FALSE),0)</f>
        <v>0</v>
      </c>
      <c r="BS154">
        <f t="shared" si="39"/>
        <v>0</v>
      </c>
      <c r="BT154">
        <f t="shared" si="40"/>
        <v>1</v>
      </c>
      <c r="BU154">
        <f t="shared" si="41"/>
        <v>0</v>
      </c>
      <c r="BV154">
        <f>_xlfn.IFNA(VLOOKUP(AZ154,List!$R$2:$S$6,2,FALSE),0)</f>
        <v>0</v>
      </c>
      <c r="BW154" t="b">
        <f t="shared" si="34"/>
        <v>0</v>
      </c>
      <c r="BX154">
        <f t="shared" si="42"/>
        <v>0</v>
      </c>
      <c r="BY154" t="b">
        <f t="shared" si="43"/>
        <v>0</v>
      </c>
      <c r="BZ154">
        <f t="shared" si="44"/>
        <v>1</v>
      </c>
      <c r="CA154" t="e" cm="1">
        <f t="array" ref="CA154">_xlfn.IFS(AH154&lt;List!$N$4,"Platinum",AH154&lt;List!$N$3,"Gold",AH154&lt;List!$N$2,"Silver",AH154&gt;List!$N$2,"Exceeds")</f>
        <v>#DIV/0!</v>
      </c>
      <c r="CB154" t="e" cm="1">
        <f t="array" ref="CB154">_xlfn.IFS(AM154&lt;List!$M$4,"Platinum",AM154&lt;List!$M$3,"Gold",AM154&lt;List!$M$2,"Silver",AM154&gt;List!$M$2,"Exceeds")</f>
        <v>#DIV/0!</v>
      </c>
      <c r="CC154" t="e" cm="1">
        <f t="array" ref="CC154">_xlfn.IFS(CB154="exceeds","Exceeds",CA154="exceeds","Exceeds",CB154="silver","Silver",CA154="silver","Silver",CB154="Gold","Gold",CA154="Gold","Gold",CB154="platinum","Platinum",CA154="platinum","Platinum")</f>
        <v>#DIV/0!</v>
      </c>
      <c r="CD154" t="e">
        <f>IF(AND(AND(BZ154&gt;=2),AND(AH154&lt;=List!$N$4),AND(AM154&lt;=List!$M$4)),"Certified","Exceeds")</f>
        <v>#DIV/0!</v>
      </c>
      <c r="CE154" t="e" cm="1">
        <f t="array" ref="CE154">_xlfn.IFS(BI154=List!$O$2,'SAMPLE-Entry-Sheet'!CC154,BI154=List!$O$3,'SAMPLE-Entry-Sheet'!CD154)</f>
        <v>#DIV/0!</v>
      </c>
    </row>
    <row r="155" spans="1:83" ht="30" customHeight="1">
      <c r="A155" t="str">
        <f t="shared" si="35"/>
        <v>Ineligible or missing inputs</v>
      </c>
      <c r="H155" s="15"/>
      <c r="I155" s="16"/>
      <c r="J155" s="16"/>
      <c r="K155" s="16"/>
      <c r="L155" s="16"/>
      <c r="P155" s="17"/>
      <c r="R155" s="17"/>
      <c r="U155" s="17"/>
      <c r="W155" s="17"/>
      <c r="AC155" s="17">
        <f>'SAMPLE-Load-Tally'!C155</f>
        <v>0</v>
      </c>
      <c r="AD155" s="17"/>
      <c r="AE155" s="17"/>
      <c r="AF155" s="17"/>
      <c r="AG155" s="17"/>
      <c r="AH155" s="12" t="e">
        <f t="shared" si="36"/>
        <v>#DIV/0!</v>
      </c>
      <c r="AI155" s="13" cm="1">
        <f t="array" ref="AI155">_xlfn.IFS(AD155&gt;0,((AD155/(P155))),AD155=0,0)</f>
        <v>0</v>
      </c>
      <c r="AJ155" s="13" cm="1">
        <f t="array" ref="AJ155">_xlfn.IFS(AE155&gt;0,((AE155/(R155))),AE155=0,0)</f>
        <v>0</v>
      </c>
      <c r="AK155" s="13" cm="1">
        <f t="array" ref="AK155">_xlfn.IFS(AF155&gt;0,((AF155/(V155))),AF155=0,0)</f>
        <v>0</v>
      </c>
      <c r="AL155" s="13" cm="1">
        <f t="array" ref="AL155">_xlfn.IFS(AG155&gt;0,((AG155/(X155))),AG155=0,0)</f>
        <v>0</v>
      </c>
      <c r="AM155" s="14" t="e">
        <f t="shared" si="37"/>
        <v>#DIV/0!</v>
      </c>
      <c r="BI155" t="str" cm="1">
        <f t="array" ref="BI155">_xlfn.IFS(K155&lt;List!$K$3,"old",K155&gt;=List!$K$3,"new")</f>
        <v>old</v>
      </c>
      <c r="BJ155">
        <f>_xlfn.IFNA(VLOOKUP(O155,List!$A$2:$B$18,2,FALSE),0)</f>
        <v>0</v>
      </c>
      <c r="BK155">
        <f>_xlfn.IFNA(VLOOKUP(Q155,List!$A$2:$B$18,2,FALSE),0)</f>
        <v>0</v>
      </c>
      <c r="BL155">
        <f>_xlfn.IFNA(VLOOKUP(U155,List!$A$2:$B$18,2,FALSE),0)</f>
        <v>0</v>
      </c>
      <c r="BM155">
        <f>_xlfn.IFNA(VLOOKUP(W155,List!$A$2:$B$18,2,FALSE),0)</f>
        <v>0</v>
      </c>
      <c r="BN155">
        <f>_xlfn.IFNA(VLOOKUP(AA155,List!$A$2:$B$18,2,FALSE),0)</f>
        <v>0</v>
      </c>
      <c r="BO155">
        <f>COUNTIFS(AW155:AY155,"yes")+COUNTIFS(AW155:AY155,"Not Needed - Recertification")+(COUNTIFS(BY155,"yes"))+Tabulation[[#This Row],[Leak Tight Exempt]]</f>
        <v>0</v>
      </c>
      <c r="BP155" t="str">
        <f>IF(OR(AND(L155=List!$U$2,BO155=3),AND(L155=List!$U$3,BO155=3)),"Yes","Ineligible or Missing Data")</f>
        <v>Ineligible or Missing Data</v>
      </c>
      <c r="BQ155">
        <f t="shared" si="38"/>
        <v>1</v>
      </c>
      <c r="BR155">
        <f>_xlfn.IFNA(VLOOKUP(BA155,List!$H$2:$I$10,2,FALSE),0)</f>
        <v>0</v>
      </c>
      <c r="BS155">
        <f t="shared" si="39"/>
        <v>0</v>
      </c>
      <c r="BT155">
        <f t="shared" si="40"/>
        <v>1</v>
      </c>
      <c r="BU155">
        <f t="shared" si="41"/>
        <v>0</v>
      </c>
      <c r="BV155">
        <f>_xlfn.IFNA(VLOOKUP(AZ155,List!$R$2:$S$6,2,FALSE),0)</f>
        <v>0</v>
      </c>
      <c r="BW155" t="b">
        <f t="shared" si="34"/>
        <v>0</v>
      </c>
      <c r="BX155">
        <f t="shared" si="42"/>
        <v>0</v>
      </c>
      <c r="BY155" t="b">
        <f t="shared" si="43"/>
        <v>0</v>
      </c>
      <c r="BZ155">
        <f t="shared" si="44"/>
        <v>1</v>
      </c>
      <c r="CA155" t="e" cm="1">
        <f t="array" ref="CA155">_xlfn.IFS(AH155&lt;List!$N$4,"Platinum",AH155&lt;List!$N$3,"Gold",AH155&lt;List!$N$2,"Silver",AH155&gt;List!$N$2,"Exceeds")</f>
        <v>#DIV/0!</v>
      </c>
      <c r="CB155" t="e" cm="1">
        <f t="array" ref="CB155">_xlfn.IFS(AM155&lt;List!$M$4,"Platinum",AM155&lt;List!$M$3,"Gold",AM155&lt;List!$M$2,"Silver",AM155&gt;List!$M$2,"Exceeds")</f>
        <v>#DIV/0!</v>
      </c>
      <c r="CC155" t="e" cm="1">
        <f t="array" ref="CC155">_xlfn.IFS(CB155="exceeds","Exceeds",CA155="exceeds","Exceeds",CB155="silver","Silver",CA155="silver","Silver",CB155="Gold","Gold",CA155="Gold","Gold",CB155="platinum","Platinum",CA155="platinum","Platinum")</f>
        <v>#DIV/0!</v>
      </c>
      <c r="CD155" t="e">
        <f>IF(AND(AND(BZ155&gt;=2),AND(AH155&lt;=List!$N$4),AND(AM155&lt;=List!$M$4)),"Certified","Exceeds")</f>
        <v>#DIV/0!</v>
      </c>
      <c r="CE155" t="e" cm="1">
        <f t="array" ref="CE155">_xlfn.IFS(BI155=List!$O$2,'SAMPLE-Entry-Sheet'!CC155,BI155=List!$O$3,'SAMPLE-Entry-Sheet'!CD155)</f>
        <v>#DIV/0!</v>
      </c>
    </row>
    <row r="156" spans="1:83" ht="30" customHeight="1">
      <c r="A156" t="str">
        <f t="shared" si="35"/>
        <v>Ineligible or missing inputs</v>
      </c>
      <c r="H156" s="15"/>
      <c r="I156" s="16"/>
      <c r="J156" s="16"/>
      <c r="K156" s="16"/>
      <c r="L156" s="16"/>
      <c r="P156" s="17"/>
      <c r="R156" s="17"/>
      <c r="U156" s="17"/>
      <c r="W156" s="17"/>
      <c r="AC156" s="17">
        <f>'SAMPLE-Load-Tally'!C156</f>
        <v>0</v>
      </c>
      <c r="AD156" s="17"/>
      <c r="AE156" s="17"/>
      <c r="AF156" s="17"/>
      <c r="AG156" s="17"/>
      <c r="AH156" s="12" t="e">
        <f t="shared" si="36"/>
        <v>#DIV/0!</v>
      </c>
      <c r="AI156" s="13" cm="1">
        <f t="array" ref="AI156">_xlfn.IFS(AD156&gt;0,((AD156/(P156))),AD156=0,0)</f>
        <v>0</v>
      </c>
      <c r="AJ156" s="13" cm="1">
        <f t="array" ref="AJ156">_xlfn.IFS(AE156&gt;0,((AE156/(R156))),AE156=0,0)</f>
        <v>0</v>
      </c>
      <c r="AK156" s="13" cm="1">
        <f t="array" ref="AK156">_xlfn.IFS(AF156&gt;0,((AF156/(V156))),AF156=0,0)</f>
        <v>0</v>
      </c>
      <c r="AL156" s="13" cm="1">
        <f t="array" ref="AL156">_xlfn.IFS(AG156&gt;0,((AG156/(X156))),AG156=0,0)</f>
        <v>0</v>
      </c>
      <c r="AM156" s="14" t="e">
        <f t="shared" si="37"/>
        <v>#DIV/0!</v>
      </c>
      <c r="BI156" t="str" cm="1">
        <f t="array" ref="BI156">_xlfn.IFS(K156&lt;List!$K$3,"old",K156&gt;=List!$K$3,"new")</f>
        <v>old</v>
      </c>
      <c r="BJ156">
        <f>_xlfn.IFNA(VLOOKUP(O156,List!$A$2:$B$18,2,FALSE),0)</f>
        <v>0</v>
      </c>
      <c r="BK156">
        <f>_xlfn.IFNA(VLOOKUP(Q156,List!$A$2:$B$18,2,FALSE),0)</f>
        <v>0</v>
      </c>
      <c r="BL156">
        <f>_xlfn.IFNA(VLOOKUP(U156,List!$A$2:$B$18,2,FALSE),0)</f>
        <v>0</v>
      </c>
      <c r="BM156">
        <f>_xlfn.IFNA(VLOOKUP(W156,List!$A$2:$B$18,2,FALSE),0)</f>
        <v>0</v>
      </c>
      <c r="BN156">
        <f>_xlfn.IFNA(VLOOKUP(AA156,List!$A$2:$B$18,2,FALSE),0)</f>
        <v>0</v>
      </c>
      <c r="BO156">
        <f>COUNTIFS(AW156:AY156,"yes")+COUNTIFS(AW156:AY156,"Not Needed - Recertification")+(COUNTIFS(BY156,"yes"))+Tabulation[[#This Row],[Leak Tight Exempt]]</f>
        <v>0</v>
      </c>
      <c r="BP156" t="str">
        <f>IF(OR(AND(L156=List!$U$2,BO156=3),AND(L156=List!$U$3,BO156=3)),"Yes","Ineligible or Missing Data")</f>
        <v>Ineligible or Missing Data</v>
      </c>
      <c r="BQ156">
        <f t="shared" si="38"/>
        <v>1</v>
      </c>
      <c r="BR156">
        <f>_xlfn.IFNA(VLOOKUP(BA156,List!$H$2:$I$10,2,FALSE),0)</f>
        <v>0</v>
      </c>
      <c r="BS156">
        <f t="shared" si="39"/>
        <v>0</v>
      </c>
      <c r="BT156">
        <f t="shared" si="40"/>
        <v>1</v>
      </c>
      <c r="BU156">
        <f t="shared" si="41"/>
        <v>0</v>
      </c>
      <c r="BV156">
        <f>_xlfn.IFNA(VLOOKUP(AZ156,List!$R$2:$S$6,2,FALSE),0)</f>
        <v>0</v>
      </c>
      <c r="BW156" t="b">
        <f t="shared" si="34"/>
        <v>0</v>
      </c>
      <c r="BX156">
        <f t="shared" si="42"/>
        <v>0</v>
      </c>
      <c r="BY156" t="b">
        <f t="shared" si="43"/>
        <v>0</v>
      </c>
      <c r="BZ156">
        <f t="shared" si="44"/>
        <v>1</v>
      </c>
      <c r="CA156" t="e" cm="1">
        <f t="array" ref="CA156">_xlfn.IFS(AH156&lt;List!$N$4,"Platinum",AH156&lt;List!$N$3,"Gold",AH156&lt;List!$N$2,"Silver",AH156&gt;List!$N$2,"Exceeds")</f>
        <v>#DIV/0!</v>
      </c>
      <c r="CB156" t="e" cm="1">
        <f t="array" ref="CB156">_xlfn.IFS(AM156&lt;List!$M$4,"Platinum",AM156&lt;List!$M$3,"Gold",AM156&lt;List!$M$2,"Silver",AM156&gt;List!$M$2,"Exceeds")</f>
        <v>#DIV/0!</v>
      </c>
      <c r="CC156" t="e" cm="1">
        <f t="array" ref="CC156">_xlfn.IFS(CB156="exceeds","Exceeds",CA156="exceeds","Exceeds",CB156="silver","Silver",CA156="silver","Silver",CB156="Gold","Gold",CA156="Gold","Gold",CB156="platinum","Platinum",CA156="platinum","Platinum")</f>
        <v>#DIV/0!</v>
      </c>
      <c r="CD156" t="e">
        <f>IF(AND(AND(BZ156&gt;=2),AND(AH156&lt;=List!$N$4),AND(AM156&lt;=List!$M$4)),"Certified","Exceeds")</f>
        <v>#DIV/0!</v>
      </c>
      <c r="CE156" t="e" cm="1">
        <f t="array" ref="CE156">_xlfn.IFS(BI156=List!$O$2,'SAMPLE-Entry-Sheet'!CC156,BI156=List!$O$3,'SAMPLE-Entry-Sheet'!CD156)</f>
        <v>#DIV/0!</v>
      </c>
    </row>
    <row r="157" spans="1:83" ht="30" customHeight="1">
      <c r="A157" t="str">
        <f t="shared" si="35"/>
        <v>Ineligible or missing inputs</v>
      </c>
      <c r="H157" s="15"/>
      <c r="I157" s="16"/>
      <c r="J157" s="16"/>
      <c r="K157" s="16"/>
      <c r="L157" s="16"/>
      <c r="P157" s="17"/>
      <c r="R157" s="17"/>
      <c r="U157" s="17"/>
      <c r="W157" s="17"/>
      <c r="AC157" s="17">
        <f>'SAMPLE-Load-Tally'!C157</f>
        <v>0</v>
      </c>
      <c r="AD157" s="17"/>
      <c r="AE157" s="17"/>
      <c r="AF157" s="17"/>
      <c r="AG157" s="17"/>
      <c r="AH157" s="12" t="e">
        <f t="shared" si="36"/>
        <v>#DIV/0!</v>
      </c>
      <c r="AI157" s="13" cm="1">
        <f t="array" ref="AI157">_xlfn.IFS(AD157&gt;0,((AD157/(P157))),AD157=0,0)</f>
        <v>0</v>
      </c>
      <c r="AJ157" s="13" cm="1">
        <f t="array" ref="AJ157">_xlfn.IFS(AE157&gt;0,((AE157/(R157))),AE157=0,0)</f>
        <v>0</v>
      </c>
      <c r="AK157" s="13" cm="1">
        <f t="array" ref="AK157">_xlfn.IFS(AF157&gt;0,((AF157/(V157))),AF157=0,0)</f>
        <v>0</v>
      </c>
      <c r="AL157" s="13" cm="1">
        <f t="array" ref="AL157">_xlfn.IFS(AG157&gt;0,((AG157/(X157))),AG157=0,0)</f>
        <v>0</v>
      </c>
      <c r="AM157" s="14" t="e">
        <f t="shared" si="37"/>
        <v>#DIV/0!</v>
      </c>
      <c r="BI157" t="str" cm="1">
        <f t="array" ref="BI157">_xlfn.IFS(K157&lt;List!$K$3,"old",K157&gt;=List!$K$3,"new")</f>
        <v>old</v>
      </c>
      <c r="BJ157">
        <f>_xlfn.IFNA(VLOOKUP(O157,List!$A$2:$B$18,2,FALSE),0)</f>
        <v>0</v>
      </c>
      <c r="BK157">
        <f>_xlfn.IFNA(VLOOKUP(Q157,List!$A$2:$B$18,2,FALSE),0)</f>
        <v>0</v>
      </c>
      <c r="BL157">
        <f>_xlfn.IFNA(VLOOKUP(U157,List!$A$2:$B$18,2,FALSE),0)</f>
        <v>0</v>
      </c>
      <c r="BM157">
        <f>_xlfn.IFNA(VLOOKUP(W157,List!$A$2:$B$18,2,FALSE),0)</f>
        <v>0</v>
      </c>
      <c r="BN157">
        <f>_xlfn.IFNA(VLOOKUP(AA157,List!$A$2:$B$18,2,FALSE),0)</f>
        <v>0</v>
      </c>
      <c r="BO157">
        <f>COUNTIFS(AW157:AY157,"yes")+COUNTIFS(AW157:AY157,"Not Needed - Recertification")+(COUNTIFS(BY157,"yes"))+Tabulation[[#This Row],[Leak Tight Exempt]]</f>
        <v>0</v>
      </c>
      <c r="BP157" t="str">
        <f>IF(OR(AND(L157=List!$U$2,BO157=3),AND(L157=List!$U$3,BO157=3)),"Yes","Ineligible or Missing Data")</f>
        <v>Ineligible or Missing Data</v>
      </c>
      <c r="BQ157">
        <f t="shared" si="38"/>
        <v>1</v>
      </c>
      <c r="BR157">
        <f>_xlfn.IFNA(VLOOKUP(BA157,List!$H$2:$I$10,2,FALSE),0)</f>
        <v>0</v>
      </c>
      <c r="BS157">
        <f t="shared" si="39"/>
        <v>0</v>
      </c>
      <c r="BT157">
        <f t="shared" si="40"/>
        <v>1</v>
      </c>
      <c r="BU157">
        <f t="shared" si="41"/>
        <v>0</v>
      </c>
      <c r="BV157">
        <f>_xlfn.IFNA(VLOOKUP(AZ157,List!$R$2:$S$6,2,FALSE),0)</f>
        <v>0</v>
      </c>
      <c r="BW157" t="b">
        <f t="shared" si="34"/>
        <v>0</v>
      </c>
      <c r="BX157">
        <f t="shared" si="42"/>
        <v>0</v>
      </c>
      <c r="BY157" t="b">
        <f t="shared" si="43"/>
        <v>0</v>
      </c>
      <c r="BZ157">
        <f t="shared" si="44"/>
        <v>1</v>
      </c>
      <c r="CA157" t="e" cm="1">
        <f t="array" ref="CA157">_xlfn.IFS(AH157&lt;List!$N$4,"Platinum",AH157&lt;List!$N$3,"Gold",AH157&lt;List!$N$2,"Silver",AH157&gt;List!$N$2,"Exceeds")</f>
        <v>#DIV/0!</v>
      </c>
      <c r="CB157" t="e" cm="1">
        <f t="array" ref="CB157">_xlfn.IFS(AM157&lt;List!$M$4,"Platinum",AM157&lt;List!$M$3,"Gold",AM157&lt;List!$M$2,"Silver",AM157&gt;List!$M$2,"Exceeds")</f>
        <v>#DIV/0!</v>
      </c>
      <c r="CC157" t="e" cm="1">
        <f t="array" ref="CC157">_xlfn.IFS(CB157="exceeds","Exceeds",CA157="exceeds","Exceeds",CB157="silver","Silver",CA157="silver","Silver",CB157="Gold","Gold",CA157="Gold","Gold",CB157="platinum","Platinum",CA157="platinum","Platinum")</f>
        <v>#DIV/0!</v>
      </c>
      <c r="CD157" t="e">
        <f>IF(AND(AND(BZ157&gt;=2),AND(AH157&lt;=List!$N$4),AND(AM157&lt;=List!$M$4)),"Certified","Exceeds")</f>
        <v>#DIV/0!</v>
      </c>
      <c r="CE157" t="e" cm="1">
        <f t="array" ref="CE157">_xlfn.IFS(BI157=List!$O$2,'SAMPLE-Entry-Sheet'!CC157,BI157=List!$O$3,'SAMPLE-Entry-Sheet'!CD157)</f>
        <v>#DIV/0!</v>
      </c>
    </row>
    <row r="158" spans="1:83" ht="30" customHeight="1">
      <c r="A158" t="str">
        <f t="shared" si="35"/>
        <v>Ineligible or missing inputs</v>
      </c>
      <c r="H158" s="15"/>
      <c r="I158" s="16"/>
      <c r="J158" s="16"/>
      <c r="K158" s="16"/>
      <c r="L158" s="16"/>
      <c r="P158" s="17"/>
      <c r="R158" s="17"/>
      <c r="U158" s="17"/>
      <c r="W158" s="17"/>
      <c r="AC158" s="17">
        <f>'SAMPLE-Load-Tally'!C158</f>
        <v>0</v>
      </c>
      <c r="AD158" s="17"/>
      <c r="AE158" s="17"/>
      <c r="AF158" s="17"/>
      <c r="AG158" s="17"/>
      <c r="AH158" s="12" t="e">
        <f t="shared" si="36"/>
        <v>#DIV/0!</v>
      </c>
      <c r="AI158" s="13" cm="1">
        <f t="array" ref="AI158">_xlfn.IFS(AD158&gt;0,((AD158/(P158))),AD158=0,0)</f>
        <v>0</v>
      </c>
      <c r="AJ158" s="13" cm="1">
        <f t="array" ref="AJ158">_xlfn.IFS(AE158&gt;0,((AE158/(R158))),AE158=0,0)</f>
        <v>0</v>
      </c>
      <c r="AK158" s="13" cm="1">
        <f t="array" ref="AK158">_xlfn.IFS(AF158&gt;0,((AF158/(V158))),AF158=0,0)</f>
        <v>0</v>
      </c>
      <c r="AL158" s="13" cm="1">
        <f t="array" ref="AL158">_xlfn.IFS(AG158&gt;0,((AG158/(X158))),AG158=0,0)</f>
        <v>0</v>
      </c>
      <c r="AM158" s="14" t="e">
        <f t="shared" si="37"/>
        <v>#DIV/0!</v>
      </c>
      <c r="BI158" t="str" cm="1">
        <f t="array" ref="BI158">_xlfn.IFS(K158&lt;List!$K$3,"old",K158&gt;=List!$K$3,"new")</f>
        <v>old</v>
      </c>
      <c r="BJ158">
        <f>_xlfn.IFNA(VLOOKUP(O158,List!$A$2:$B$18,2,FALSE),0)</f>
        <v>0</v>
      </c>
      <c r="BK158">
        <f>_xlfn.IFNA(VLOOKUP(Q158,List!$A$2:$B$18,2,FALSE),0)</f>
        <v>0</v>
      </c>
      <c r="BL158">
        <f>_xlfn.IFNA(VLOOKUP(U158,List!$A$2:$B$18,2,FALSE),0)</f>
        <v>0</v>
      </c>
      <c r="BM158">
        <f>_xlfn.IFNA(VLOOKUP(W158,List!$A$2:$B$18,2,FALSE),0)</f>
        <v>0</v>
      </c>
      <c r="BN158">
        <f>_xlfn.IFNA(VLOOKUP(AA158,List!$A$2:$B$18,2,FALSE),0)</f>
        <v>0</v>
      </c>
      <c r="BO158">
        <f>COUNTIFS(AW158:AY158,"yes")+COUNTIFS(AW158:AY158,"Not Needed - Recertification")+(COUNTIFS(BY158,"yes"))+Tabulation[[#This Row],[Leak Tight Exempt]]</f>
        <v>0</v>
      </c>
      <c r="BP158" t="str">
        <f>IF(OR(AND(L158=List!$U$2,BO158=3),AND(L158=List!$U$3,BO158=3)),"Yes","Ineligible or Missing Data")</f>
        <v>Ineligible or Missing Data</v>
      </c>
      <c r="BQ158">
        <f t="shared" si="38"/>
        <v>1</v>
      </c>
      <c r="BR158">
        <f>_xlfn.IFNA(VLOOKUP(BA158,List!$H$2:$I$10,2,FALSE),0)</f>
        <v>0</v>
      </c>
      <c r="BS158">
        <f t="shared" si="39"/>
        <v>0</v>
      </c>
      <c r="BT158">
        <f t="shared" si="40"/>
        <v>1</v>
      </c>
      <c r="BU158">
        <f t="shared" si="41"/>
        <v>0</v>
      </c>
      <c r="BV158">
        <f>_xlfn.IFNA(VLOOKUP(AZ158,List!$R$2:$S$6,2,FALSE),0)</f>
        <v>0</v>
      </c>
      <c r="BW158" t="b">
        <f t="shared" si="34"/>
        <v>0</v>
      </c>
      <c r="BX158">
        <f t="shared" si="42"/>
        <v>0</v>
      </c>
      <c r="BY158" t="b">
        <f t="shared" si="43"/>
        <v>0</v>
      </c>
      <c r="BZ158">
        <f t="shared" si="44"/>
        <v>1</v>
      </c>
      <c r="CA158" t="e" cm="1">
        <f t="array" ref="CA158">_xlfn.IFS(AH158&lt;List!$N$4,"Platinum",AH158&lt;List!$N$3,"Gold",AH158&lt;List!$N$2,"Silver",AH158&gt;List!$N$2,"Exceeds")</f>
        <v>#DIV/0!</v>
      </c>
      <c r="CB158" t="e" cm="1">
        <f t="array" ref="CB158">_xlfn.IFS(AM158&lt;List!$M$4,"Platinum",AM158&lt;List!$M$3,"Gold",AM158&lt;List!$M$2,"Silver",AM158&gt;List!$M$2,"Exceeds")</f>
        <v>#DIV/0!</v>
      </c>
      <c r="CC158" t="e" cm="1">
        <f t="array" ref="CC158">_xlfn.IFS(CB158="exceeds","Exceeds",CA158="exceeds","Exceeds",CB158="silver","Silver",CA158="silver","Silver",CB158="Gold","Gold",CA158="Gold","Gold",CB158="platinum","Platinum",CA158="platinum","Platinum")</f>
        <v>#DIV/0!</v>
      </c>
      <c r="CD158" t="e">
        <f>IF(AND(AND(BZ158&gt;=2),AND(AH158&lt;=List!$N$4),AND(AM158&lt;=List!$M$4)),"Certified","Exceeds")</f>
        <v>#DIV/0!</v>
      </c>
      <c r="CE158" t="e" cm="1">
        <f t="array" ref="CE158">_xlfn.IFS(BI158=List!$O$2,'SAMPLE-Entry-Sheet'!CC158,BI158=List!$O$3,'SAMPLE-Entry-Sheet'!CD158)</f>
        <v>#DIV/0!</v>
      </c>
    </row>
    <row r="159" spans="1:83" ht="30" customHeight="1">
      <c r="A159" t="str">
        <f t="shared" si="35"/>
        <v>Ineligible or missing inputs</v>
      </c>
      <c r="H159" s="15"/>
      <c r="I159" s="16"/>
      <c r="J159" s="16"/>
      <c r="K159" s="16"/>
      <c r="L159" s="16"/>
      <c r="P159" s="17"/>
      <c r="R159" s="17"/>
      <c r="U159" s="17"/>
      <c r="W159" s="17"/>
      <c r="AC159" s="17">
        <f>'SAMPLE-Load-Tally'!C159</f>
        <v>0</v>
      </c>
      <c r="AD159" s="17"/>
      <c r="AE159" s="17"/>
      <c r="AF159" s="17"/>
      <c r="AG159" s="17"/>
      <c r="AH159" s="12" t="e">
        <f t="shared" si="36"/>
        <v>#DIV/0!</v>
      </c>
      <c r="AI159" s="13" cm="1">
        <f t="array" ref="AI159">_xlfn.IFS(AD159&gt;0,((AD159/(P159))),AD159=0,0)</f>
        <v>0</v>
      </c>
      <c r="AJ159" s="13" cm="1">
        <f t="array" ref="AJ159">_xlfn.IFS(AE159&gt;0,((AE159/(R159))),AE159=0,0)</f>
        <v>0</v>
      </c>
      <c r="AK159" s="13" cm="1">
        <f t="array" ref="AK159">_xlfn.IFS(AF159&gt;0,((AF159/(V159))),AF159=0,0)</f>
        <v>0</v>
      </c>
      <c r="AL159" s="13" cm="1">
        <f t="array" ref="AL159">_xlfn.IFS(AG159&gt;0,((AG159/(X159))),AG159=0,0)</f>
        <v>0</v>
      </c>
      <c r="AM159" s="14" t="e">
        <f t="shared" si="37"/>
        <v>#DIV/0!</v>
      </c>
      <c r="BI159" t="str" cm="1">
        <f t="array" ref="BI159">_xlfn.IFS(K159&lt;List!$K$3,"old",K159&gt;=List!$K$3,"new")</f>
        <v>old</v>
      </c>
      <c r="BJ159">
        <f>_xlfn.IFNA(VLOOKUP(O159,List!$A$2:$B$18,2,FALSE),0)</f>
        <v>0</v>
      </c>
      <c r="BK159">
        <f>_xlfn.IFNA(VLOOKUP(Q159,List!$A$2:$B$18,2,FALSE),0)</f>
        <v>0</v>
      </c>
      <c r="BL159">
        <f>_xlfn.IFNA(VLOOKUP(U159,List!$A$2:$B$18,2,FALSE),0)</f>
        <v>0</v>
      </c>
      <c r="BM159">
        <f>_xlfn.IFNA(VLOOKUP(W159,List!$A$2:$B$18,2,FALSE),0)</f>
        <v>0</v>
      </c>
      <c r="BN159">
        <f>_xlfn.IFNA(VLOOKUP(AA159,List!$A$2:$B$18,2,FALSE),0)</f>
        <v>0</v>
      </c>
      <c r="BO159">
        <f>COUNTIFS(AW159:AY159,"yes")+COUNTIFS(AW159:AY159,"Not Needed - Recertification")+(COUNTIFS(BY159,"yes"))+Tabulation[[#This Row],[Leak Tight Exempt]]</f>
        <v>0</v>
      </c>
      <c r="BP159" t="str">
        <f>IF(OR(AND(L159=List!$U$2,BO159=3),AND(L159=List!$U$3,BO159=3)),"Yes","Ineligible or Missing Data")</f>
        <v>Ineligible or Missing Data</v>
      </c>
      <c r="BQ159">
        <f t="shared" si="38"/>
        <v>1</v>
      </c>
      <c r="BR159">
        <f>_xlfn.IFNA(VLOOKUP(BA159,List!$H$2:$I$10,2,FALSE),0)</f>
        <v>0</v>
      </c>
      <c r="BS159">
        <f t="shared" si="39"/>
        <v>0</v>
      </c>
      <c r="BT159">
        <f t="shared" si="40"/>
        <v>1</v>
      </c>
      <c r="BU159">
        <f t="shared" si="41"/>
        <v>0</v>
      </c>
      <c r="BV159">
        <f>_xlfn.IFNA(VLOOKUP(AZ159,List!$R$2:$S$6,2,FALSE),0)</f>
        <v>0</v>
      </c>
      <c r="BW159" t="b">
        <f t="shared" si="34"/>
        <v>0</v>
      </c>
      <c r="BX159">
        <f t="shared" si="42"/>
        <v>0</v>
      </c>
      <c r="BY159" t="b">
        <f t="shared" si="43"/>
        <v>0</v>
      </c>
      <c r="BZ159">
        <f t="shared" si="44"/>
        <v>1</v>
      </c>
      <c r="CA159" t="e" cm="1">
        <f t="array" ref="CA159">_xlfn.IFS(AH159&lt;List!$N$4,"Platinum",AH159&lt;List!$N$3,"Gold",AH159&lt;List!$N$2,"Silver",AH159&gt;List!$N$2,"Exceeds")</f>
        <v>#DIV/0!</v>
      </c>
      <c r="CB159" t="e" cm="1">
        <f t="array" ref="CB159">_xlfn.IFS(AM159&lt;List!$M$4,"Platinum",AM159&lt;List!$M$3,"Gold",AM159&lt;List!$M$2,"Silver",AM159&gt;List!$M$2,"Exceeds")</f>
        <v>#DIV/0!</v>
      </c>
      <c r="CC159" t="e" cm="1">
        <f t="array" ref="CC159">_xlfn.IFS(CB159="exceeds","Exceeds",CA159="exceeds","Exceeds",CB159="silver","Silver",CA159="silver","Silver",CB159="Gold","Gold",CA159="Gold","Gold",CB159="platinum","Platinum",CA159="platinum","Platinum")</f>
        <v>#DIV/0!</v>
      </c>
      <c r="CD159" t="e">
        <f>IF(AND(AND(BZ159&gt;=2),AND(AH159&lt;=List!$N$4),AND(AM159&lt;=List!$M$4)),"Certified","Exceeds")</f>
        <v>#DIV/0!</v>
      </c>
      <c r="CE159" t="e" cm="1">
        <f t="array" ref="CE159">_xlfn.IFS(BI159=List!$O$2,'SAMPLE-Entry-Sheet'!CC159,BI159=List!$O$3,'SAMPLE-Entry-Sheet'!CD159)</f>
        <v>#DIV/0!</v>
      </c>
    </row>
    <row r="160" spans="1:83" ht="30" customHeight="1">
      <c r="A160" t="str">
        <f t="shared" si="35"/>
        <v>Ineligible or missing inputs</v>
      </c>
      <c r="H160" s="15"/>
      <c r="I160" s="16"/>
      <c r="J160" s="16"/>
      <c r="K160" s="16"/>
      <c r="L160" s="16"/>
      <c r="P160" s="17"/>
      <c r="R160" s="17"/>
      <c r="U160" s="17"/>
      <c r="W160" s="17"/>
      <c r="AC160" s="17">
        <f>'SAMPLE-Load-Tally'!C160</f>
        <v>0</v>
      </c>
      <c r="AD160" s="17"/>
      <c r="AE160" s="17"/>
      <c r="AF160" s="17"/>
      <c r="AG160" s="17"/>
      <c r="AH160" s="12" t="e">
        <f t="shared" si="36"/>
        <v>#DIV/0!</v>
      </c>
      <c r="AI160" s="13" cm="1">
        <f t="array" ref="AI160">_xlfn.IFS(AD160&gt;0,((AD160/(P160))),AD160=0,0)</f>
        <v>0</v>
      </c>
      <c r="AJ160" s="13" cm="1">
        <f t="array" ref="AJ160">_xlfn.IFS(AE160&gt;0,((AE160/(R160))),AE160=0,0)</f>
        <v>0</v>
      </c>
      <c r="AK160" s="13" cm="1">
        <f t="array" ref="AK160">_xlfn.IFS(AF160&gt;0,((AF160/(V160))),AF160=0,0)</f>
        <v>0</v>
      </c>
      <c r="AL160" s="13" cm="1">
        <f t="array" ref="AL160">_xlfn.IFS(AG160&gt;0,((AG160/(X160))),AG160=0,0)</f>
        <v>0</v>
      </c>
      <c r="AM160" s="14" t="e">
        <f t="shared" si="37"/>
        <v>#DIV/0!</v>
      </c>
      <c r="BI160" t="str" cm="1">
        <f t="array" ref="BI160">_xlfn.IFS(K160&lt;List!$K$3,"old",K160&gt;=List!$K$3,"new")</f>
        <v>old</v>
      </c>
      <c r="BJ160">
        <f>_xlfn.IFNA(VLOOKUP(O160,List!$A$2:$B$18,2,FALSE),0)</f>
        <v>0</v>
      </c>
      <c r="BK160">
        <f>_xlfn.IFNA(VLOOKUP(Q160,List!$A$2:$B$18,2,FALSE),0)</f>
        <v>0</v>
      </c>
      <c r="BL160">
        <f>_xlfn.IFNA(VLOOKUP(U160,List!$A$2:$B$18,2,FALSE),0)</f>
        <v>0</v>
      </c>
      <c r="BM160">
        <f>_xlfn.IFNA(VLOOKUP(W160,List!$A$2:$B$18,2,FALSE),0)</f>
        <v>0</v>
      </c>
      <c r="BN160">
        <f>_xlfn.IFNA(VLOOKUP(AA160,List!$A$2:$B$18,2,FALSE),0)</f>
        <v>0</v>
      </c>
      <c r="BO160">
        <f>COUNTIFS(AW160:AY160,"yes")+COUNTIFS(AW160:AY160,"Not Needed - Recertification")+(COUNTIFS(BY160,"yes"))+Tabulation[[#This Row],[Leak Tight Exempt]]</f>
        <v>0</v>
      </c>
      <c r="BP160" t="str">
        <f>IF(OR(AND(L160=List!$U$2,BO160=3),AND(L160=List!$U$3,BO160=3)),"Yes","Ineligible or Missing Data")</f>
        <v>Ineligible or Missing Data</v>
      </c>
      <c r="BQ160">
        <f t="shared" si="38"/>
        <v>1</v>
      </c>
      <c r="BR160">
        <f>_xlfn.IFNA(VLOOKUP(BA160,List!$H$2:$I$10,2,FALSE),0)</f>
        <v>0</v>
      </c>
      <c r="BS160">
        <f t="shared" si="39"/>
        <v>0</v>
      </c>
      <c r="BT160">
        <f t="shared" si="40"/>
        <v>1</v>
      </c>
      <c r="BU160">
        <f t="shared" si="41"/>
        <v>0</v>
      </c>
      <c r="BV160">
        <f>_xlfn.IFNA(VLOOKUP(AZ160,List!$R$2:$S$6,2,FALSE),0)</f>
        <v>0</v>
      </c>
      <c r="BW160" t="b">
        <f t="shared" si="34"/>
        <v>0</v>
      </c>
      <c r="BX160">
        <f t="shared" si="42"/>
        <v>0</v>
      </c>
      <c r="BY160" t="b">
        <f t="shared" si="43"/>
        <v>0</v>
      </c>
      <c r="BZ160">
        <f t="shared" si="44"/>
        <v>1</v>
      </c>
      <c r="CA160" t="e" cm="1">
        <f t="array" ref="CA160">_xlfn.IFS(AH160&lt;List!$N$4,"Platinum",AH160&lt;List!$N$3,"Gold",AH160&lt;List!$N$2,"Silver",AH160&gt;List!$N$2,"Exceeds")</f>
        <v>#DIV/0!</v>
      </c>
      <c r="CB160" t="e" cm="1">
        <f t="array" ref="CB160">_xlfn.IFS(AM160&lt;List!$M$4,"Platinum",AM160&lt;List!$M$3,"Gold",AM160&lt;List!$M$2,"Silver",AM160&gt;List!$M$2,"Exceeds")</f>
        <v>#DIV/0!</v>
      </c>
      <c r="CC160" t="e" cm="1">
        <f t="array" ref="CC160">_xlfn.IFS(CB160="exceeds","Exceeds",CA160="exceeds","Exceeds",CB160="silver","Silver",CA160="silver","Silver",CB160="Gold","Gold",CA160="Gold","Gold",CB160="platinum","Platinum",CA160="platinum","Platinum")</f>
        <v>#DIV/0!</v>
      </c>
      <c r="CD160" t="e">
        <f>IF(AND(AND(BZ160&gt;=2),AND(AH160&lt;=List!$N$4),AND(AM160&lt;=List!$M$4)),"Certified","Exceeds")</f>
        <v>#DIV/0!</v>
      </c>
      <c r="CE160" t="e" cm="1">
        <f t="array" ref="CE160">_xlfn.IFS(BI160=List!$O$2,'SAMPLE-Entry-Sheet'!CC160,BI160=List!$O$3,'SAMPLE-Entry-Sheet'!CD160)</f>
        <v>#DIV/0!</v>
      </c>
    </row>
    <row r="161" spans="1:83" ht="30" customHeight="1">
      <c r="A161" t="str">
        <f t="shared" si="35"/>
        <v>Ineligible or missing inputs</v>
      </c>
      <c r="H161" s="15"/>
      <c r="I161" s="16"/>
      <c r="J161" s="16"/>
      <c r="K161" s="16"/>
      <c r="L161" s="16"/>
      <c r="P161" s="17"/>
      <c r="R161" s="17"/>
      <c r="U161" s="17"/>
      <c r="W161" s="17"/>
      <c r="AC161" s="17">
        <f>'SAMPLE-Load-Tally'!C161</f>
        <v>0</v>
      </c>
      <c r="AD161" s="17"/>
      <c r="AE161" s="17"/>
      <c r="AF161" s="17"/>
      <c r="AG161" s="17"/>
      <c r="AH161" s="12" t="e">
        <f t="shared" si="36"/>
        <v>#DIV/0!</v>
      </c>
      <c r="AI161" s="13" cm="1">
        <f t="array" ref="AI161">_xlfn.IFS(AD161&gt;0,((AD161/(P161))),AD161=0,0)</f>
        <v>0</v>
      </c>
      <c r="AJ161" s="13" cm="1">
        <f t="array" ref="AJ161">_xlfn.IFS(AE161&gt;0,((AE161/(R161))),AE161=0,0)</f>
        <v>0</v>
      </c>
      <c r="AK161" s="13" cm="1">
        <f t="array" ref="AK161">_xlfn.IFS(AF161&gt;0,((AF161/(V161))),AF161=0,0)</f>
        <v>0</v>
      </c>
      <c r="AL161" s="13" cm="1">
        <f t="array" ref="AL161">_xlfn.IFS(AG161&gt;0,((AG161/(X161))),AG161=0,0)</f>
        <v>0</v>
      </c>
      <c r="AM161" s="14" t="e">
        <f t="shared" si="37"/>
        <v>#DIV/0!</v>
      </c>
      <c r="BI161" t="str" cm="1">
        <f t="array" ref="BI161">_xlfn.IFS(K161&lt;List!$K$3,"old",K161&gt;=List!$K$3,"new")</f>
        <v>old</v>
      </c>
      <c r="BJ161">
        <f>_xlfn.IFNA(VLOOKUP(O161,List!$A$2:$B$18,2,FALSE),0)</f>
        <v>0</v>
      </c>
      <c r="BK161">
        <f>_xlfn.IFNA(VLOOKUP(Q161,List!$A$2:$B$18,2,FALSE),0)</f>
        <v>0</v>
      </c>
      <c r="BL161">
        <f>_xlfn.IFNA(VLOOKUP(U161,List!$A$2:$B$18,2,FALSE),0)</f>
        <v>0</v>
      </c>
      <c r="BM161">
        <f>_xlfn.IFNA(VLOOKUP(W161,List!$A$2:$B$18,2,FALSE),0)</f>
        <v>0</v>
      </c>
      <c r="BN161">
        <f>_xlfn.IFNA(VLOOKUP(AA161,List!$A$2:$B$18,2,FALSE),0)</f>
        <v>0</v>
      </c>
      <c r="BO161">
        <f>COUNTIFS(AW161:AY161,"yes")+COUNTIFS(AW161:AY161,"Not Needed - Recertification")+(COUNTIFS(BY161,"yes"))+Tabulation[[#This Row],[Leak Tight Exempt]]</f>
        <v>0</v>
      </c>
      <c r="BP161" t="str">
        <f>IF(OR(AND(L161=List!$U$2,BO161=3),AND(L161=List!$U$3,BO161=3)),"Yes","Ineligible or Missing Data")</f>
        <v>Ineligible or Missing Data</v>
      </c>
      <c r="BQ161">
        <f t="shared" si="38"/>
        <v>1</v>
      </c>
      <c r="BR161">
        <f>_xlfn.IFNA(VLOOKUP(BA161,List!$H$2:$I$10,2,FALSE),0)</f>
        <v>0</v>
      </c>
      <c r="BS161">
        <f t="shared" si="39"/>
        <v>0</v>
      </c>
      <c r="BT161">
        <f t="shared" si="40"/>
        <v>1</v>
      </c>
      <c r="BU161">
        <f t="shared" si="41"/>
        <v>0</v>
      </c>
      <c r="BV161">
        <f>_xlfn.IFNA(VLOOKUP(AZ161,List!$R$2:$S$6,2,FALSE),0)</f>
        <v>0</v>
      </c>
      <c r="BW161" t="b">
        <f t="shared" si="34"/>
        <v>0</v>
      </c>
      <c r="BX161">
        <f t="shared" si="42"/>
        <v>0</v>
      </c>
      <c r="BY161" t="b">
        <f t="shared" si="43"/>
        <v>0</v>
      </c>
      <c r="BZ161">
        <f t="shared" si="44"/>
        <v>1</v>
      </c>
      <c r="CA161" t="e" cm="1">
        <f t="array" ref="CA161">_xlfn.IFS(AH161&lt;List!$N$4,"Platinum",AH161&lt;List!$N$3,"Gold",AH161&lt;List!$N$2,"Silver",AH161&gt;List!$N$2,"Exceeds")</f>
        <v>#DIV/0!</v>
      </c>
      <c r="CB161" t="e" cm="1">
        <f t="array" ref="CB161">_xlfn.IFS(AM161&lt;List!$M$4,"Platinum",AM161&lt;List!$M$3,"Gold",AM161&lt;List!$M$2,"Silver",AM161&gt;List!$M$2,"Exceeds")</f>
        <v>#DIV/0!</v>
      </c>
      <c r="CC161" t="e" cm="1">
        <f t="array" ref="CC161">_xlfn.IFS(CB161="exceeds","Exceeds",CA161="exceeds","Exceeds",CB161="silver","Silver",CA161="silver","Silver",CB161="Gold","Gold",CA161="Gold","Gold",CB161="platinum","Platinum",CA161="platinum","Platinum")</f>
        <v>#DIV/0!</v>
      </c>
      <c r="CD161" t="e">
        <f>IF(AND(AND(BZ161&gt;=2),AND(AH161&lt;=List!$N$4),AND(AM161&lt;=List!$M$4)),"Certified","Exceeds")</f>
        <v>#DIV/0!</v>
      </c>
      <c r="CE161" t="e" cm="1">
        <f t="array" ref="CE161">_xlfn.IFS(BI161=List!$O$2,'SAMPLE-Entry-Sheet'!CC161,BI161=List!$O$3,'SAMPLE-Entry-Sheet'!CD161)</f>
        <v>#DIV/0!</v>
      </c>
    </row>
    <row r="162" spans="1:83" ht="30" customHeight="1">
      <c r="A162" t="str">
        <f t="shared" si="35"/>
        <v>Ineligible or missing inputs</v>
      </c>
      <c r="H162" s="15"/>
      <c r="I162" s="16"/>
      <c r="J162" s="16"/>
      <c r="K162" s="16"/>
      <c r="L162" s="16"/>
      <c r="P162" s="17"/>
      <c r="R162" s="17"/>
      <c r="U162" s="17"/>
      <c r="W162" s="17"/>
      <c r="AC162" s="17">
        <f>'SAMPLE-Load-Tally'!C162</f>
        <v>0</v>
      </c>
      <c r="AD162" s="17"/>
      <c r="AE162" s="17"/>
      <c r="AF162" s="17"/>
      <c r="AG162" s="17"/>
      <c r="AH162" s="12" t="e">
        <f t="shared" si="36"/>
        <v>#DIV/0!</v>
      </c>
      <c r="AI162" s="13" cm="1">
        <f t="array" ref="AI162">_xlfn.IFS(AD162&gt;0,((AD162/(P162))),AD162=0,0)</f>
        <v>0</v>
      </c>
      <c r="AJ162" s="13" cm="1">
        <f t="array" ref="AJ162">_xlfn.IFS(AE162&gt;0,((AE162/(R162))),AE162=0,0)</f>
        <v>0</v>
      </c>
      <c r="AK162" s="13" cm="1">
        <f t="array" ref="AK162">_xlfn.IFS(AF162&gt;0,((AF162/(V162))),AF162=0,0)</f>
        <v>0</v>
      </c>
      <c r="AL162" s="13" cm="1">
        <f t="array" ref="AL162">_xlfn.IFS(AG162&gt;0,((AG162/(X162))),AG162=0,0)</f>
        <v>0</v>
      </c>
      <c r="AM162" s="14" t="e">
        <f t="shared" si="37"/>
        <v>#DIV/0!</v>
      </c>
      <c r="BI162" t="str" cm="1">
        <f t="array" ref="BI162">_xlfn.IFS(K162&lt;List!$K$3,"old",K162&gt;=List!$K$3,"new")</f>
        <v>old</v>
      </c>
      <c r="BJ162">
        <f>_xlfn.IFNA(VLOOKUP(O162,List!$A$2:$B$18,2,FALSE),0)</f>
        <v>0</v>
      </c>
      <c r="BK162">
        <f>_xlfn.IFNA(VLOOKUP(Q162,List!$A$2:$B$18,2,FALSE),0)</f>
        <v>0</v>
      </c>
      <c r="BL162">
        <f>_xlfn.IFNA(VLOOKUP(U162,List!$A$2:$B$18,2,FALSE),0)</f>
        <v>0</v>
      </c>
      <c r="BM162">
        <f>_xlfn.IFNA(VLOOKUP(W162,List!$A$2:$B$18,2,FALSE),0)</f>
        <v>0</v>
      </c>
      <c r="BN162">
        <f>_xlfn.IFNA(VLOOKUP(AA162,List!$A$2:$B$18,2,FALSE),0)</f>
        <v>0</v>
      </c>
      <c r="BO162">
        <f>COUNTIFS(AW162:AY162,"yes")+COUNTIFS(AW162:AY162,"Not Needed - Recertification")+(COUNTIFS(BY162,"yes"))+Tabulation[[#This Row],[Leak Tight Exempt]]</f>
        <v>0</v>
      </c>
      <c r="BP162" t="str">
        <f>IF(OR(AND(L162=List!$U$2,BO162=3),AND(L162=List!$U$3,BO162=3)),"Yes","Ineligible or Missing Data")</f>
        <v>Ineligible or Missing Data</v>
      </c>
      <c r="BQ162">
        <f t="shared" si="38"/>
        <v>1</v>
      </c>
      <c r="BR162">
        <f>_xlfn.IFNA(VLOOKUP(BA162,List!$H$2:$I$10,2,FALSE),0)</f>
        <v>0</v>
      </c>
      <c r="BS162">
        <f t="shared" si="39"/>
        <v>0</v>
      </c>
      <c r="BT162">
        <f t="shared" si="40"/>
        <v>1</v>
      </c>
      <c r="BU162">
        <f t="shared" si="41"/>
        <v>0</v>
      </c>
      <c r="BV162">
        <f>_xlfn.IFNA(VLOOKUP(AZ162,List!$R$2:$S$6,2,FALSE),0)</f>
        <v>0</v>
      </c>
      <c r="BW162" t="b">
        <f t="shared" si="34"/>
        <v>0</v>
      </c>
      <c r="BX162">
        <f t="shared" si="42"/>
        <v>0</v>
      </c>
      <c r="BY162" t="b">
        <f t="shared" si="43"/>
        <v>0</v>
      </c>
      <c r="BZ162">
        <f t="shared" si="44"/>
        <v>1</v>
      </c>
      <c r="CA162" t="e" cm="1">
        <f t="array" ref="CA162">_xlfn.IFS(AH162&lt;List!$N$4,"Platinum",AH162&lt;List!$N$3,"Gold",AH162&lt;List!$N$2,"Silver",AH162&gt;List!$N$2,"Exceeds")</f>
        <v>#DIV/0!</v>
      </c>
      <c r="CB162" t="e" cm="1">
        <f t="array" ref="CB162">_xlfn.IFS(AM162&lt;List!$M$4,"Platinum",AM162&lt;List!$M$3,"Gold",AM162&lt;List!$M$2,"Silver",AM162&gt;List!$M$2,"Exceeds")</f>
        <v>#DIV/0!</v>
      </c>
      <c r="CC162" t="e" cm="1">
        <f t="array" ref="CC162">_xlfn.IFS(CB162="exceeds","Exceeds",CA162="exceeds","Exceeds",CB162="silver","Silver",CA162="silver","Silver",CB162="Gold","Gold",CA162="Gold","Gold",CB162="platinum","Platinum",CA162="platinum","Platinum")</f>
        <v>#DIV/0!</v>
      </c>
      <c r="CD162" t="e">
        <f>IF(AND(AND(BZ162&gt;=2),AND(AH162&lt;=List!$N$4),AND(AM162&lt;=List!$M$4)),"Certified","Exceeds")</f>
        <v>#DIV/0!</v>
      </c>
      <c r="CE162" t="e" cm="1">
        <f t="array" ref="CE162">_xlfn.IFS(BI162=List!$O$2,'SAMPLE-Entry-Sheet'!CC162,BI162=List!$O$3,'SAMPLE-Entry-Sheet'!CD162)</f>
        <v>#DIV/0!</v>
      </c>
    </row>
    <row r="163" spans="1:83" ht="30" customHeight="1">
      <c r="A163" t="str">
        <f t="shared" si="35"/>
        <v>Ineligible or missing inputs</v>
      </c>
      <c r="H163" s="15"/>
      <c r="I163" s="16"/>
      <c r="J163" s="16"/>
      <c r="K163" s="16"/>
      <c r="L163" s="16"/>
      <c r="P163" s="17"/>
      <c r="R163" s="17"/>
      <c r="U163" s="17"/>
      <c r="W163" s="17"/>
      <c r="AC163" s="17">
        <f>'SAMPLE-Load-Tally'!C163</f>
        <v>0</v>
      </c>
      <c r="AD163" s="17"/>
      <c r="AE163" s="17"/>
      <c r="AF163" s="17"/>
      <c r="AG163" s="17"/>
      <c r="AH163" s="12" t="e">
        <f t="shared" si="36"/>
        <v>#DIV/0!</v>
      </c>
      <c r="AI163" s="13" cm="1">
        <f t="array" ref="AI163">_xlfn.IFS(AD163&gt;0,((AD163/(P163))),AD163=0,0)</f>
        <v>0</v>
      </c>
      <c r="AJ163" s="13" cm="1">
        <f t="array" ref="AJ163">_xlfn.IFS(AE163&gt;0,((AE163/(R163))),AE163=0,0)</f>
        <v>0</v>
      </c>
      <c r="AK163" s="13" cm="1">
        <f t="array" ref="AK163">_xlfn.IFS(AF163&gt;0,((AF163/(V163))),AF163=0,0)</f>
        <v>0</v>
      </c>
      <c r="AL163" s="13" cm="1">
        <f t="array" ref="AL163">_xlfn.IFS(AG163&gt;0,((AG163/(X163))),AG163=0,0)</f>
        <v>0</v>
      </c>
      <c r="AM163" s="14" t="e">
        <f t="shared" si="37"/>
        <v>#DIV/0!</v>
      </c>
      <c r="BI163" t="str" cm="1">
        <f t="array" ref="BI163">_xlfn.IFS(K163&lt;List!$K$3,"old",K163&gt;=List!$K$3,"new")</f>
        <v>old</v>
      </c>
      <c r="BJ163">
        <f>_xlfn.IFNA(VLOOKUP(O163,List!$A$2:$B$18,2,FALSE),0)</f>
        <v>0</v>
      </c>
      <c r="BK163">
        <f>_xlfn.IFNA(VLOOKUP(Q163,List!$A$2:$B$18,2,FALSE),0)</f>
        <v>0</v>
      </c>
      <c r="BL163">
        <f>_xlfn.IFNA(VLOOKUP(U163,List!$A$2:$B$18,2,FALSE),0)</f>
        <v>0</v>
      </c>
      <c r="BM163">
        <f>_xlfn.IFNA(VLOOKUP(W163,List!$A$2:$B$18,2,FALSE),0)</f>
        <v>0</v>
      </c>
      <c r="BN163">
        <f>_xlfn.IFNA(VLOOKUP(AA163,List!$A$2:$B$18,2,FALSE),0)</f>
        <v>0</v>
      </c>
      <c r="BO163">
        <f>COUNTIFS(AW163:AY163,"yes")+COUNTIFS(AW163:AY163,"Not Needed - Recertification")+(COUNTIFS(BY163,"yes"))+Tabulation[[#This Row],[Leak Tight Exempt]]</f>
        <v>0</v>
      </c>
      <c r="BP163" t="str">
        <f>IF(OR(AND(L163=List!$U$2,BO163=3),AND(L163=List!$U$3,BO163=3)),"Yes","Ineligible or Missing Data")</f>
        <v>Ineligible or Missing Data</v>
      </c>
      <c r="BQ163">
        <f t="shared" si="38"/>
        <v>1</v>
      </c>
      <c r="BR163">
        <f>_xlfn.IFNA(VLOOKUP(BA163,List!$H$2:$I$10,2,FALSE),0)</f>
        <v>0</v>
      </c>
      <c r="BS163">
        <f t="shared" si="39"/>
        <v>0</v>
      </c>
      <c r="BT163">
        <f t="shared" si="40"/>
        <v>1</v>
      </c>
      <c r="BU163">
        <f t="shared" si="41"/>
        <v>0</v>
      </c>
      <c r="BV163">
        <f>_xlfn.IFNA(VLOOKUP(AZ163,List!$R$2:$S$6,2,FALSE),0)</f>
        <v>0</v>
      </c>
      <c r="BW163" t="b">
        <f t="shared" si="34"/>
        <v>0</v>
      </c>
      <c r="BX163">
        <f t="shared" si="42"/>
        <v>0</v>
      </c>
      <c r="BY163" t="b">
        <f t="shared" si="43"/>
        <v>0</v>
      </c>
      <c r="BZ163">
        <f t="shared" si="44"/>
        <v>1</v>
      </c>
      <c r="CA163" t="e" cm="1">
        <f t="array" ref="CA163">_xlfn.IFS(AH163&lt;List!$N$4,"Platinum",AH163&lt;List!$N$3,"Gold",AH163&lt;List!$N$2,"Silver",AH163&gt;List!$N$2,"Exceeds")</f>
        <v>#DIV/0!</v>
      </c>
      <c r="CB163" t="e" cm="1">
        <f t="array" ref="CB163">_xlfn.IFS(AM163&lt;List!$M$4,"Platinum",AM163&lt;List!$M$3,"Gold",AM163&lt;List!$M$2,"Silver",AM163&gt;List!$M$2,"Exceeds")</f>
        <v>#DIV/0!</v>
      </c>
      <c r="CC163" t="e" cm="1">
        <f t="array" ref="CC163">_xlfn.IFS(CB163="exceeds","Exceeds",CA163="exceeds","Exceeds",CB163="silver","Silver",CA163="silver","Silver",CB163="Gold","Gold",CA163="Gold","Gold",CB163="platinum","Platinum",CA163="platinum","Platinum")</f>
        <v>#DIV/0!</v>
      </c>
      <c r="CD163" t="e">
        <f>IF(AND(AND(BZ163&gt;=2),AND(AH163&lt;=List!$N$4),AND(AM163&lt;=List!$M$4)),"Certified","Exceeds")</f>
        <v>#DIV/0!</v>
      </c>
      <c r="CE163" t="e" cm="1">
        <f t="array" ref="CE163">_xlfn.IFS(BI163=List!$O$2,'SAMPLE-Entry-Sheet'!CC163,BI163=List!$O$3,'SAMPLE-Entry-Sheet'!CD163)</f>
        <v>#DIV/0!</v>
      </c>
    </row>
    <row r="164" spans="1:83" ht="30" customHeight="1">
      <c r="A164" t="str">
        <f t="shared" si="35"/>
        <v>Ineligible or missing inputs</v>
      </c>
      <c r="H164" s="15"/>
      <c r="I164" s="16"/>
      <c r="J164" s="16"/>
      <c r="K164" s="16"/>
      <c r="L164" s="16"/>
      <c r="P164" s="17"/>
      <c r="R164" s="17"/>
      <c r="U164" s="17"/>
      <c r="W164" s="17"/>
      <c r="AC164" s="17">
        <f>'SAMPLE-Load-Tally'!C164</f>
        <v>0</v>
      </c>
      <c r="AD164" s="17"/>
      <c r="AE164" s="17"/>
      <c r="AF164" s="17"/>
      <c r="AG164" s="17"/>
      <c r="AH164" s="12" t="e">
        <f t="shared" si="36"/>
        <v>#DIV/0!</v>
      </c>
      <c r="AI164" s="13" cm="1">
        <f t="array" ref="AI164">_xlfn.IFS(AD164&gt;0,((AD164/(P164))),AD164=0,0)</f>
        <v>0</v>
      </c>
      <c r="AJ164" s="13" cm="1">
        <f t="array" ref="AJ164">_xlfn.IFS(AE164&gt;0,((AE164/(R164))),AE164=0,0)</f>
        <v>0</v>
      </c>
      <c r="AK164" s="13" cm="1">
        <f t="array" ref="AK164">_xlfn.IFS(AF164&gt;0,((AF164/(V164))),AF164=0,0)</f>
        <v>0</v>
      </c>
      <c r="AL164" s="13" cm="1">
        <f t="array" ref="AL164">_xlfn.IFS(AG164&gt;0,((AG164/(X164))),AG164=0,0)</f>
        <v>0</v>
      </c>
      <c r="AM164" s="14" t="e">
        <f t="shared" si="37"/>
        <v>#DIV/0!</v>
      </c>
      <c r="BI164" t="str" cm="1">
        <f t="array" ref="BI164">_xlfn.IFS(K164&lt;List!$K$3,"old",K164&gt;=List!$K$3,"new")</f>
        <v>old</v>
      </c>
      <c r="BJ164">
        <f>_xlfn.IFNA(VLOOKUP(O164,List!$A$2:$B$18,2,FALSE),0)</f>
        <v>0</v>
      </c>
      <c r="BK164">
        <f>_xlfn.IFNA(VLOOKUP(Q164,List!$A$2:$B$18,2,FALSE),0)</f>
        <v>0</v>
      </c>
      <c r="BL164">
        <f>_xlfn.IFNA(VLOOKUP(U164,List!$A$2:$B$18,2,FALSE),0)</f>
        <v>0</v>
      </c>
      <c r="BM164">
        <f>_xlfn.IFNA(VLOOKUP(W164,List!$A$2:$B$18,2,FALSE),0)</f>
        <v>0</v>
      </c>
      <c r="BN164">
        <f>_xlfn.IFNA(VLOOKUP(AA164,List!$A$2:$B$18,2,FALSE),0)</f>
        <v>0</v>
      </c>
      <c r="BO164">
        <f>COUNTIFS(AW164:AY164,"yes")+COUNTIFS(AW164:AY164,"Not Needed - Recertification")+(COUNTIFS(BY164,"yes"))+Tabulation[[#This Row],[Leak Tight Exempt]]</f>
        <v>0</v>
      </c>
      <c r="BP164" t="str">
        <f>IF(OR(AND(L164=List!$U$2,BO164=3),AND(L164=List!$U$3,BO164=3)),"Yes","Ineligible or Missing Data")</f>
        <v>Ineligible or Missing Data</v>
      </c>
      <c r="BQ164">
        <f t="shared" si="38"/>
        <v>1</v>
      </c>
      <c r="BR164">
        <f>_xlfn.IFNA(VLOOKUP(BA164,List!$H$2:$I$10,2,FALSE),0)</f>
        <v>0</v>
      </c>
      <c r="BS164">
        <f t="shared" si="39"/>
        <v>0</v>
      </c>
      <c r="BT164">
        <f t="shared" si="40"/>
        <v>1</v>
      </c>
      <c r="BU164">
        <f t="shared" si="41"/>
        <v>0</v>
      </c>
      <c r="BV164">
        <f>_xlfn.IFNA(VLOOKUP(AZ164,List!$R$2:$S$6,2,FALSE),0)</f>
        <v>0</v>
      </c>
      <c r="BW164" t="b">
        <f t="shared" si="34"/>
        <v>0</v>
      </c>
      <c r="BX164">
        <f t="shared" si="42"/>
        <v>0</v>
      </c>
      <c r="BY164" t="b">
        <f t="shared" si="43"/>
        <v>0</v>
      </c>
      <c r="BZ164">
        <f t="shared" si="44"/>
        <v>1</v>
      </c>
      <c r="CA164" t="e" cm="1">
        <f t="array" ref="CA164">_xlfn.IFS(AH164&lt;List!$N$4,"Platinum",AH164&lt;List!$N$3,"Gold",AH164&lt;List!$N$2,"Silver",AH164&gt;List!$N$2,"Exceeds")</f>
        <v>#DIV/0!</v>
      </c>
      <c r="CB164" t="e" cm="1">
        <f t="array" ref="CB164">_xlfn.IFS(AM164&lt;List!$M$4,"Platinum",AM164&lt;List!$M$3,"Gold",AM164&lt;List!$M$2,"Silver",AM164&gt;List!$M$2,"Exceeds")</f>
        <v>#DIV/0!</v>
      </c>
      <c r="CC164" t="e" cm="1">
        <f t="array" ref="CC164">_xlfn.IFS(CB164="exceeds","Exceeds",CA164="exceeds","Exceeds",CB164="silver","Silver",CA164="silver","Silver",CB164="Gold","Gold",CA164="Gold","Gold",CB164="platinum","Platinum",CA164="platinum","Platinum")</f>
        <v>#DIV/0!</v>
      </c>
      <c r="CD164" t="e">
        <f>IF(AND(AND(BZ164&gt;=2),AND(AH164&lt;=List!$N$4),AND(AM164&lt;=List!$M$4)),"Certified","Exceeds")</f>
        <v>#DIV/0!</v>
      </c>
      <c r="CE164" t="e" cm="1">
        <f t="array" ref="CE164">_xlfn.IFS(BI164=List!$O$2,'SAMPLE-Entry-Sheet'!CC164,BI164=List!$O$3,'SAMPLE-Entry-Sheet'!CD164)</f>
        <v>#DIV/0!</v>
      </c>
    </row>
    <row r="165" spans="1:83" ht="30" customHeight="1">
      <c r="A165" t="str">
        <f t="shared" si="35"/>
        <v>Ineligible or missing inputs</v>
      </c>
      <c r="H165" s="15"/>
      <c r="I165" s="16"/>
      <c r="J165" s="16"/>
      <c r="K165" s="16"/>
      <c r="L165" s="16"/>
      <c r="P165" s="17"/>
      <c r="R165" s="17"/>
      <c r="U165" s="17"/>
      <c r="W165" s="17"/>
      <c r="AC165" s="17">
        <f>'SAMPLE-Load-Tally'!C165</f>
        <v>0</v>
      </c>
      <c r="AD165" s="17"/>
      <c r="AE165" s="17"/>
      <c r="AF165" s="17"/>
      <c r="AG165" s="17"/>
      <c r="AH165" s="12" t="e">
        <f t="shared" si="36"/>
        <v>#DIV/0!</v>
      </c>
      <c r="AI165" s="13" cm="1">
        <f t="array" ref="AI165">_xlfn.IFS(AD165&gt;0,((AD165/(P165))),AD165=0,0)</f>
        <v>0</v>
      </c>
      <c r="AJ165" s="13" cm="1">
        <f t="array" ref="AJ165">_xlfn.IFS(AE165&gt;0,((AE165/(R165))),AE165=0,0)</f>
        <v>0</v>
      </c>
      <c r="AK165" s="13" cm="1">
        <f t="array" ref="AK165">_xlfn.IFS(AF165&gt;0,((AF165/(V165))),AF165=0,0)</f>
        <v>0</v>
      </c>
      <c r="AL165" s="13" cm="1">
        <f t="array" ref="AL165">_xlfn.IFS(AG165&gt;0,((AG165/(X165))),AG165=0,0)</f>
        <v>0</v>
      </c>
      <c r="AM165" s="14" t="e">
        <f t="shared" si="37"/>
        <v>#DIV/0!</v>
      </c>
      <c r="BI165" t="str" cm="1">
        <f t="array" ref="BI165">_xlfn.IFS(K165&lt;List!$K$3,"old",K165&gt;=List!$K$3,"new")</f>
        <v>old</v>
      </c>
      <c r="BJ165">
        <f>_xlfn.IFNA(VLOOKUP(O165,List!$A$2:$B$18,2,FALSE),0)</f>
        <v>0</v>
      </c>
      <c r="BK165">
        <f>_xlfn.IFNA(VLOOKUP(Q165,List!$A$2:$B$18,2,FALSE),0)</f>
        <v>0</v>
      </c>
      <c r="BL165">
        <f>_xlfn.IFNA(VLOOKUP(U165,List!$A$2:$B$18,2,FALSE),0)</f>
        <v>0</v>
      </c>
      <c r="BM165">
        <f>_xlfn.IFNA(VLOOKUP(W165,List!$A$2:$B$18,2,FALSE),0)</f>
        <v>0</v>
      </c>
      <c r="BN165">
        <f>_xlfn.IFNA(VLOOKUP(AA165,List!$A$2:$B$18,2,FALSE),0)</f>
        <v>0</v>
      </c>
      <c r="BO165">
        <f>COUNTIFS(AW165:AY165,"yes")+COUNTIFS(AW165:AY165,"Not Needed - Recertification")+(COUNTIFS(BY165,"yes"))+Tabulation[[#This Row],[Leak Tight Exempt]]</f>
        <v>0</v>
      </c>
      <c r="BP165" t="str">
        <f>IF(OR(AND(L165=List!$U$2,BO165=3),AND(L165=List!$U$3,BO165=3)),"Yes","Ineligible or Missing Data")</f>
        <v>Ineligible or Missing Data</v>
      </c>
      <c r="BQ165">
        <f t="shared" si="38"/>
        <v>1</v>
      </c>
      <c r="BR165">
        <f>_xlfn.IFNA(VLOOKUP(BA165,List!$H$2:$I$10,2,FALSE),0)</f>
        <v>0</v>
      </c>
      <c r="BS165">
        <f t="shared" si="39"/>
        <v>0</v>
      </c>
      <c r="BT165">
        <f t="shared" si="40"/>
        <v>1</v>
      </c>
      <c r="BU165">
        <f t="shared" si="41"/>
        <v>0</v>
      </c>
      <c r="BV165">
        <f>_xlfn.IFNA(VLOOKUP(AZ165,List!$R$2:$S$6,2,FALSE),0)</f>
        <v>0</v>
      </c>
      <c r="BW165" t="b">
        <f t="shared" si="34"/>
        <v>0</v>
      </c>
      <c r="BX165">
        <f t="shared" si="42"/>
        <v>0</v>
      </c>
      <c r="BY165" t="b">
        <f t="shared" si="43"/>
        <v>0</v>
      </c>
      <c r="BZ165">
        <f t="shared" si="44"/>
        <v>1</v>
      </c>
      <c r="CA165" t="e" cm="1">
        <f t="array" ref="CA165">_xlfn.IFS(AH165&lt;List!$N$4,"Platinum",AH165&lt;List!$N$3,"Gold",AH165&lt;List!$N$2,"Silver",AH165&gt;List!$N$2,"Exceeds")</f>
        <v>#DIV/0!</v>
      </c>
      <c r="CB165" t="e" cm="1">
        <f t="array" ref="CB165">_xlfn.IFS(AM165&lt;List!$M$4,"Platinum",AM165&lt;List!$M$3,"Gold",AM165&lt;List!$M$2,"Silver",AM165&gt;List!$M$2,"Exceeds")</f>
        <v>#DIV/0!</v>
      </c>
      <c r="CC165" t="e" cm="1">
        <f t="array" ref="CC165">_xlfn.IFS(CB165="exceeds","Exceeds",CA165="exceeds","Exceeds",CB165="silver","Silver",CA165="silver","Silver",CB165="Gold","Gold",CA165="Gold","Gold",CB165="platinum","Platinum",CA165="platinum","Platinum")</f>
        <v>#DIV/0!</v>
      </c>
      <c r="CD165" t="e">
        <f>IF(AND(AND(BZ165&gt;=2),AND(AH165&lt;=List!$N$4),AND(AM165&lt;=List!$M$4)),"Certified","Exceeds")</f>
        <v>#DIV/0!</v>
      </c>
      <c r="CE165" t="e" cm="1">
        <f t="array" ref="CE165">_xlfn.IFS(BI165=List!$O$2,'SAMPLE-Entry-Sheet'!CC165,BI165=List!$O$3,'SAMPLE-Entry-Sheet'!CD165)</f>
        <v>#DIV/0!</v>
      </c>
    </row>
    <row r="166" spans="1:83" ht="30" customHeight="1">
      <c r="A166" t="str">
        <f t="shared" si="35"/>
        <v>Ineligible or missing inputs</v>
      </c>
      <c r="H166" s="15"/>
      <c r="I166" s="16"/>
      <c r="J166" s="16"/>
      <c r="K166" s="16"/>
      <c r="L166" s="16"/>
      <c r="P166" s="17"/>
      <c r="R166" s="17"/>
      <c r="U166" s="17"/>
      <c r="W166" s="17"/>
      <c r="AC166" s="17">
        <f>'SAMPLE-Load-Tally'!C166</f>
        <v>0</v>
      </c>
      <c r="AD166" s="17"/>
      <c r="AE166" s="17"/>
      <c r="AF166" s="17"/>
      <c r="AG166" s="17"/>
      <c r="AH166" s="12" t="e">
        <f t="shared" si="36"/>
        <v>#DIV/0!</v>
      </c>
      <c r="AI166" s="13" cm="1">
        <f t="array" ref="AI166">_xlfn.IFS(AD166&gt;0,((AD166/(P166))),AD166=0,0)</f>
        <v>0</v>
      </c>
      <c r="AJ166" s="13" cm="1">
        <f t="array" ref="AJ166">_xlfn.IFS(AE166&gt;0,((AE166/(R166))),AE166=0,0)</f>
        <v>0</v>
      </c>
      <c r="AK166" s="13" cm="1">
        <f t="array" ref="AK166">_xlfn.IFS(AF166&gt;0,((AF166/(V166))),AF166=0,0)</f>
        <v>0</v>
      </c>
      <c r="AL166" s="13" cm="1">
        <f t="array" ref="AL166">_xlfn.IFS(AG166&gt;0,((AG166/(X166))),AG166=0,0)</f>
        <v>0</v>
      </c>
      <c r="AM166" s="14" t="e">
        <f t="shared" si="37"/>
        <v>#DIV/0!</v>
      </c>
      <c r="BI166" t="str" cm="1">
        <f t="array" ref="BI166">_xlfn.IFS(K166&lt;List!$K$3,"old",K166&gt;=List!$K$3,"new")</f>
        <v>old</v>
      </c>
      <c r="BJ166">
        <f>_xlfn.IFNA(VLOOKUP(O166,List!$A$2:$B$18,2,FALSE),0)</f>
        <v>0</v>
      </c>
      <c r="BK166">
        <f>_xlfn.IFNA(VLOOKUP(Q166,List!$A$2:$B$18,2,FALSE),0)</f>
        <v>0</v>
      </c>
      <c r="BL166">
        <f>_xlfn.IFNA(VLOOKUP(U166,List!$A$2:$B$18,2,FALSE),0)</f>
        <v>0</v>
      </c>
      <c r="BM166">
        <f>_xlfn.IFNA(VLOOKUP(W166,List!$A$2:$B$18,2,FALSE),0)</f>
        <v>0</v>
      </c>
      <c r="BN166">
        <f>_xlfn.IFNA(VLOOKUP(AA166,List!$A$2:$B$18,2,FALSE),0)</f>
        <v>0</v>
      </c>
      <c r="BO166">
        <f>COUNTIFS(AW166:AY166,"yes")+COUNTIFS(AW166:AY166,"Not Needed - Recertification")+(COUNTIFS(BY166,"yes"))+Tabulation[[#This Row],[Leak Tight Exempt]]</f>
        <v>0</v>
      </c>
      <c r="BP166" t="str">
        <f>IF(OR(AND(L166=List!$U$2,BO166=3),AND(L166=List!$U$3,BO166=3)),"Yes","Ineligible or Missing Data")</f>
        <v>Ineligible or Missing Data</v>
      </c>
      <c r="BQ166">
        <f t="shared" si="38"/>
        <v>1</v>
      </c>
      <c r="BR166">
        <f>_xlfn.IFNA(VLOOKUP(BA166,List!$H$2:$I$10,2,FALSE),0)</f>
        <v>0</v>
      </c>
      <c r="BS166">
        <f t="shared" si="39"/>
        <v>0</v>
      </c>
      <c r="BT166">
        <f t="shared" si="40"/>
        <v>1</v>
      </c>
      <c r="BU166">
        <f t="shared" si="41"/>
        <v>0</v>
      </c>
      <c r="BV166">
        <f>_xlfn.IFNA(VLOOKUP(AZ166,List!$R$2:$S$6,2,FALSE),0)</f>
        <v>0</v>
      </c>
      <c r="BW166" t="b">
        <f t="shared" si="34"/>
        <v>0</v>
      </c>
      <c r="BX166">
        <f t="shared" si="42"/>
        <v>0</v>
      </c>
      <c r="BY166" t="b">
        <f t="shared" si="43"/>
        <v>0</v>
      </c>
      <c r="BZ166">
        <f t="shared" si="44"/>
        <v>1</v>
      </c>
      <c r="CA166" t="e" cm="1">
        <f t="array" ref="CA166">_xlfn.IFS(AH166&lt;List!$N$4,"Platinum",AH166&lt;List!$N$3,"Gold",AH166&lt;List!$N$2,"Silver",AH166&gt;List!$N$2,"Exceeds")</f>
        <v>#DIV/0!</v>
      </c>
      <c r="CB166" t="e" cm="1">
        <f t="array" ref="CB166">_xlfn.IFS(AM166&lt;List!$M$4,"Platinum",AM166&lt;List!$M$3,"Gold",AM166&lt;List!$M$2,"Silver",AM166&gt;List!$M$2,"Exceeds")</f>
        <v>#DIV/0!</v>
      </c>
      <c r="CC166" t="e" cm="1">
        <f t="array" ref="CC166">_xlfn.IFS(CB166="exceeds","Exceeds",CA166="exceeds","Exceeds",CB166="silver","Silver",CA166="silver","Silver",CB166="Gold","Gold",CA166="Gold","Gold",CB166="platinum","Platinum",CA166="platinum","Platinum")</f>
        <v>#DIV/0!</v>
      </c>
      <c r="CD166" t="e">
        <f>IF(AND(AND(BZ166&gt;=2),AND(AH166&lt;=List!$N$4),AND(AM166&lt;=List!$M$4)),"Certified","Exceeds")</f>
        <v>#DIV/0!</v>
      </c>
      <c r="CE166" t="e" cm="1">
        <f t="array" ref="CE166">_xlfn.IFS(BI166=List!$O$2,'SAMPLE-Entry-Sheet'!CC166,BI166=List!$O$3,'SAMPLE-Entry-Sheet'!CD166)</f>
        <v>#DIV/0!</v>
      </c>
    </row>
    <row r="167" spans="1:83" ht="30" customHeight="1">
      <c r="A167" t="str">
        <f t="shared" si="35"/>
        <v>Ineligible or missing inputs</v>
      </c>
      <c r="H167" s="15"/>
      <c r="I167" s="16"/>
      <c r="J167" s="16"/>
      <c r="K167" s="16"/>
      <c r="L167" s="16"/>
      <c r="P167" s="17"/>
      <c r="R167" s="17"/>
      <c r="U167" s="17"/>
      <c r="W167" s="17"/>
      <c r="AC167" s="17">
        <f>'SAMPLE-Load-Tally'!C167</f>
        <v>0</v>
      </c>
      <c r="AD167" s="17"/>
      <c r="AE167" s="17"/>
      <c r="AF167" s="17"/>
      <c r="AG167" s="17"/>
      <c r="AH167" s="12" t="e">
        <f t="shared" si="36"/>
        <v>#DIV/0!</v>
      </c>
      <c r="AI167" s="13" cm="1">
        <f t="array" ref="AI167">_xlfn.IFS(AD167&gt;0,((AD167/(P167))),AD167=0,0)</f>
        <v>0</v>
      </c>
      <c r="AJ167" s="13" cm="1">
        <f t="array" ref="AJ167">_xlfn.IFS(AE167&gt;0,((AE167/(R167))),AE167=0,0)</f>
        <v>0</v>
      </c>
      <c r="AK167" s="13" cm="1">
        <f t="array" ref="AK167">_xlfn.IFS(AF167&gt;0,((AF167/(V167))),AF167=0,0)</f>
        <v>0</v>
      </c>
      <c r="AL167" s="13" cm="1">
        <f t="array" ref="AL167">_xlfn.IFS(AG167&gt;0,((AG167/(X167))),AG167=0,0)</f>
        <v>0</v>
      </c>
      <c r="AM167" s="14" t="e">
        <f t="shared" si="37"/>
        <v>#DIV/0!</v>
      </c>
      <c r="BI167" t="str" cm="1">
        <f t="array" ref="BI167">_xlfn.IFS(K167&lt;List!$K$3,"old",K167&gt;=List!$K$3,"new")</f>
        <v>old</v>
      </c>
      <c r="BJ167">
        <f>_xlfn.IFNA(VLOOKUP(O167,List!$A$2:$B$18,2,FALSE),0)</f>
        <v>0</v>
      </c>
      <c r="BK167">
        <f>_xlfn.IFNA(VLOOKUP(Q167,List!$A$2:$B$18,2,FALSE),0)</f>
        <v>0</v>
      </c>
      <c r="BL167">
        <f>_xlfn.IFNA(VLOOKUP(U167,List!$A$2:$B$18,2,FALSE),0)</f>
        <v>0</v>
      </c>
      <c r="BM167">
        <f>_xlfn.IFNA(VLOOKUP(W167,List!$A$2:$B$18,2,FALSE),0)</f>
        <v>0</v>
      </c>
      <c r="BN167">
        <f>_xlfn.IFNA(VLOOKUP(AA167,List!$A$2:$B$18,2,FALSE),0)</f>
        <v>0</v>
      </c>
      <c r="BO167">
        <f>COUNTIFS(AW167:AY167,"yes")+COUNTIFS(AW167:AY167,"Not Needed - Recertification")+(COUNTIFS(BY167,"yes"))+Tabulation[[#This Row],[Leak Tight Exempt]]</f>
        <v>0</v>
      </c>
      <c r="BP167" t="str">
        <f>IF(OR(AND(L167=List!$U$2,BO167=3),AND(L167=List!$U$3,BO167=3)),"Yes","Ineligible or Missing Data")</f>
        <v>Ineligible or Missing Data</v>
      </c>
      <c r="BQ167">
        <f t="shared" si="38"/>
        <v>1</v>
      </c>
      <c r="BR167">
        <f>_xlfn.IFNA(VLOOKUP(BA167,List!$H$2:$I$10,2,FALSE),0)</f>
        <v>0</v>
      </c>
      <c r="BS167">
        <f t="shared" si="39"/>
        <v>0</v>
      </c>
      <c r="BT167">
        <f t="shared" si="40"/>
        <v>1</v>
      </c>
      <c r="BU167">
        <f t="shared" si="41"/>
        <v>0</v>
      </c>
      <c r="BV167">
        <f>_xlfn.IFNA(VLOOKUP(AZ167,List!$R$2:$S$6,2,FALSE),0)</f>
        <v>0</v>
      </c>
      <c r="BW167" t="b">
        <f t="shared" si="34"/>
        <v>0</v>
      </c>
      <c r="BX167">
        <f t="shared" si="42"/>
        <v>0</v>
      </c>
      <c r="BY167" t="b">
        <f t="shared" si="43"/>
        <v>0</v>
      </c>
      <c r="BZ167">
        <f t="shared" si="44"/>
        <v>1</v>
      </c>
      <c r="CA167" t="e" cm="1">
        <f t="array" ref="CA167">_xlfn.IFS(AH167&lt;List!$N$4,"Platinum",AH167&lt;List!$N$3,"Gold",AH167&lt;List!$N$2,"Silver",AH167&gt;List!$N$2,"Exceeds")</f>
        <v>#DIV/0!</v>
      </c>
      <c r="CB167" t="e" cm="1">
        <f t="array" ref="CB167">_xlfn.IFS(AM167&lt;List!$M$4,"Platinum",AM167&lt;List!$M$3,"Gold",AM167&lt;List!$M$2,"Silver",AM167&gt;List!$M$2,"Exceeds")</f>
        <v>#DIV/0!</v>
      </c>
      <c r="CC167" t="e" cm="1">
        <f t="array" ref="CC167">_xlfn.IFS(CB167="exceeds","Exceeds",CA167="exceeds","Exceeds",CB167="silver","Silver",CA167="silver","Silver",CB167="Gold","Gold",CA167="Gold","Gold",CB167="platinum","Platinum",CA167="platinum","Platinum")</f>
        <v>#DIV/0!</v>
      </c>
      <c r="CD167" t="e">
        <f>IF(AND(AND(BZ167&gt;=2),AND(AH167&lt;=List!$N$4),AND(AM167&lt;=List!$M$4)),"Certified","Exceeds")</f>
        <v>#DIV/0!</v>
      </c>
      <c r="CE167" t="e" cm="1">
        <f t="array" ref="CE167">_xlfn.IFS(BI167=List!$O$2,'SAMPLE-Entry-Sheet'!CC167,BI167=List!$O$3,'SAMPLE-Entry-Sheet'!CD167)</f>
        <v>#DIV/0!</v>
      </c>
    </row>
    <row r="168" spans="1:83" ht="30" customHeight="1">
      <c r="A168" t="str">
        <f t="shared" si="35"/>
        <v>Ineligible or missing inputs</v>
      </c>
      <c r="H168" s="15"/>
      <c r="I168" s="16"/>
      <c r="J168" s="16"/>
      <c r="K168" s="16"/>
      <c r="L168" s="16"/>
      <c r="P168" s="17"/>
      <c r="R168" s="17"/>
      <c r="U168" s="17"/>
      <c r="W168" s="17"/>
      <c r="AC168" s="17">
        <f>'SAMPLE-Load-Tally'!C168</f>
        <v>0</v>
      </c>
      <c r="AD168" s="17"/>
      <c r="AE168" s="17"/>
      <c r="AF168" s="17"/>
      <c r="AG168" s="17"/>
      <c r="AH168" s="12" t="e">
        <f t="shared" si="36"/>
        <v>#DIV/0!</v>
      </c>
      <c r="AI168" s="13" cm="1">
        <f t="array" ref="AI168">_xlfn.IFS(AD168&gt;0,((AD168/(P168))),AD168=0,0)</f>
        <v>0</v>
      </c>
      <c r="AJ168" s="13" cm="1">
        <f t="array" ref="AJ168">_xlfn.IFS(AE168&gt;0,((AE168/(R168))),AE168=0,0)</f>
        <v>0</v>
      </c>
      <c r="AK168" s="13" cm="1">
        <f t="array" ref="AK168">_xlfn.IFS(AF168&gt;0,((AF168/(V168))),AF168=0,0)</f>
        <v>0</v>
      </c>
      <c r="AL168" s="13" cm="1">
        <f t="array" ref="AL168">_xlfn.IFS(AG168&gt;0,((AG168/(X168))),AG168=0,0)</f>
        <v>0</v>
      </c>
      <c r="AM168" s="14" t="e">
        <f t="shared" si="37"/>
        <v>#DIV/0!</v>
      </c>
      <c r="BI168" t="str" cm="1">
        <f t="array" ref="BI168">_xlfn.IFS(K168&lt;List!$K$3,"old",K168&gt;=List!$K$3,"new")</f>
        <v>old</v>
      </c>
      <c r="BJ168">
        <f>_xlfn.IFNA(VLOOKUP(O168,List!$A$2:$B$18,2,FALSE),0)</f>
        <v>0</v>
      </c>
      <c r="BK168">
        <f>_xlfn.IFNA(VLOOKUP(Q168,List!$A$2:$B$18,2,FALSE),0)</f>
        <v>0</v>
      </c>
      <c r="BL168">
        <f>_xlfn.IFNA(VLOOKUP(U168,List!$A$2:$B$18,2,FALSE),0)</f>
        <v>0</v>
      </c>
      <c r="BM168">
        <f>_xlfn.IFNA(VLOOKUP(W168,List!$A$2:$B$18,2,FALSE),0)</f>
        <v>0</v>
      </c>
      <c r="BN168">
        <f>_xlfn.IFNA(VLOOKUP(AA168,List!$A$2:$B$18,2,FALSE),0)</f>
        <v>0</v>
      </c>
      <c r="BO168">
        <f>COUNTIFS(AW168:AY168,"yes")+COUNTIFS(AW168:AY168,"Not Needed - Recertification")+(COUNTIFS(BY168,"yes"))+Tabulation[[#This Row],[Leak Tight Exempt]]</f>
        <v>0</v>
      </c>
      <c r="BP168" t="str">
        <f>IF(OR(AND(L168=List!$U$2,BO168=3),AND(L168=List!$U$3,BO168=3)),"Yes","Ineligible or Missing Data")</f>
        <v>Ineligible or Missing Data</v>
      </c>
      <c r="BQ168">
        <f t="shared" si="38"/>
        <v>1</v>
      </c>
      <c r="BR168">
        <f>_xlfn.IFNA(VLOOKUP(BA168,List!$H$2:$I$10,2,FALSE),0)</f>
        <v>0</v>
      </c>
      <c r="BS168">
        <f t="shared" si="39"/>
        <v>0</v>
      </c>
      <c r="BT168">
        <f t="shared" si="40"/>
        <v>1</v>
      </c>
      <c r="BU168">
        <f t="shared" si="41"/>
        <v>0</v>
      </c>
      <c r="BV168">
        <f>_xlfn.IFNA(VLOOKUP(AZ168,List!$R$2:$S$6,2,FALSE),0)</f>
        <v>0</v>
      </c>
      <c r="BW168" t="b">
        <f t="shared" si="34"/>
        <v>0</v>
      </c>
      <c r="BX168">
        <f t="shared" si="42"/>
        <v>0</v>
      </c>
      <c r="BY168" t="b">
        <f t="shared" si="43"/>
        <v>0</v>
      </c>
      <c r="BZ168">
        <f t="shared" si="44"/>
        <v>1</v>
      </c>
      <c r="CA168" t="e" cm="1">
        <f t="array" ref="CA168">_xlfn.IFS(AH168&lt;List!$N$4,"Platinum",AH168&lt;List!$N$3,"Gold",AH168&lt;List!$N$2,"Silver",AH168&gt;List!$N$2,"Exceeds")</f>
        <v>#DIV/0!</v>
      </c>
      <c r="CB168" t="e" cm="1">
        <f t="array" ref="CB168">_xlfn.IFS(AM168&lt;List!$M$4,"Platinum",AM168&lt;List!$M$3,"Gold",AM168&lt;List!$M$2,"Silver",AM168&gt;List!$M$2,"Exceeds")</f>
        <v>#DIV/0!</v>
      </c>
      <c r="CC168" t="e" cm="1">
        <f t="array" ref="CC168">_xlfn.IFS(CB168="exceeds","Exceeds",CA168="exceeds","Exceeds",CB168="silver","Silver",CA168="silver","Silver",CB168="Gold","Gold",CA168="Gold","Gold",CB168="platinum","Platinum",CA168="platinum","Platinum")</f>
        <v>#DIV/0!</v>
      </c>
      <c r="CD168" t="e">
        <f>IF(AND(AND(BZ168&gt;=2),AND(AH168&lt;=List!$N$4),AND(AM168&lt;=List!$M$4)),"Certified","Exceeds")</f>
        <v>#DIV/0!</v>
      </c>
      <c r="CE168" t="e" cm="1">
        <f t="array" ref="CE168">_xlfn.IFS(BI168=List!$O$2,'SAMPLE-Entry-Sheet'!CC168,BI168=List!$O$3,'SAMPLE-Entry-Sheet'!CD168)</f>
        <v>#DIV/0!</v>
      </c>
    </row>
    <row r="169" spans="1:83" ht="30" customHeight="1">
      <c r="A169" t="str">
        <f t="shared" si="35"/>
        <v>Ineligible or missing inputs</v>
      </c>
      <c r="H169" s="15"/>
      <c r="I169" s="16"/>
      <c r="J169" s="16"/>
      <c r="K169" s="16"/>
      <c r="L169" s="16"/>
      <c r="P169" s="17"/>
      <c r="R169" s="17"/>
      <c r="U169" s="17"/>
      <c r="W169" s="17"/>
      <c r="AC169" s="17">
        <f>'SAMPLE-Load-Tally'!C169</f>
        <v>0</v>
      </c>
      <c r="AD169" s="17"/>
      <c r="AE169" s="17"/>
      <c r="AF169" s="17"/>
      <c r="AG169" s="17"/>
      <c r="AH169" s="12" t="e">
        <f t="shared" si="36"/>
        <v>#DIV/0!</v>
      </c>
      <c r="AI169" s="13" cm="1">
        <f t="array" ref="AI169">_xlfn.IFS(AD169&gt;0,((AD169/(P169))),AD169=0,0)</f>
        <v>0</v>
      </c>
      <c r="AJ169" s="13" cm="1">
        <f t="array" ref="AJ169">_xlfn.IFS(AE169&gt;0,((AE169/(R169))),AE169=0,0)</f>
        <v>0</v>
      </c>
      <c r="AK169" s="13" cm="1">
        <f t="array" ref="AK169">_xlfn.IFS(AF169&gt;0,((AF169/(V169))),AF169=0,0)</f>
        <v>0</v>
      </c>
      <c r="AL169" s="13" cm="1">
        <f t="array" ref="AL169">_xlfn.IFS(AG169&gt;0,((AG169/(X169))),AG169=0,0)</f>
        <v>0</v>
      </c>
      <c r="AM169" s="14" t="e">
        <f t="shared" si="37"/>
        <v>#DIV/0!</v>
      </c>
      <c r="BI169" t="str" cm="1">
        <f t="array" ref="BI169">_xlfn.IFS(K169&lt;List!$K$3,"old",K169&gt;=List!$K$3,"new")</f>
        <v>old</v>
      </c>
      <c r="BJ169">
        <f>_xlfn.IFNA(VLOOKUP(O169,List!$A$2:$B$18,2,FALSE),0)</f>
        <v>0</v>
      </c>
      <c r="BK169">
        <f>_xlfn.IFNA(VLOOKUP(Q169,List!$A$2:$B$18,2,FALSE),0)</f>
        <v>0</v>
      </c>
      <c r="BL169">
        <f>_xlfn.IFNA(VLOOKUP(U169,List!$A$2:$B$18,2,FALSE),0)</f>
        <v>0</v>
      </c>
      <c r="BM169">
        <f>_xlfn.IFNA(VLOOKUP(W169,List!$A$2:$B$18,2,FALSE),0)</f>
        <v>0</v>
      </c>
      <c r="BN169">
        <f>_xlfn.IFNA(VLOOKUP(AA169,List!$A$2:$B$18,2,FALSE),0)</f>
        <v>0</v>
      </c>
      <c r="BO169">
        <f>COUNTIFS(AW169:AY169,"yes")+COUNTIFS(AW169:AY169,"Not Needed - Recertification")+(COUNTIFS(BY169,"yes"))+Tabulation[[#This Row],[Leak Tight Exempt]]</f>
        <v>0</v>
      </c>
      <c r="BP169" t="str">
        <f>IF(OR(AND(L169=List!$U$2,BO169=3),AND(L169=List!$U$3,BO169=3)),"Yes","Ineligible or Missing Data")</f>
        <v>Ineligible or Missing Data</v>
      </c>
      <c r="BQ169">
        <f t="shared" si="38"/>
        <v>1</v>
      </c>
      <c r="BR169">
        <f>_xlfn.IFNA(VLOOKUP(BA169,List!$H$2:$I$10,2,FALSE),0)</f>
        <v>0</v>
      </c>
      <c r="BS169">
        <f t="shared" si="39"/>
        <v>0</v>
      </c>
      <c r="BT169">
        <f t="shared" si="40"/>
        <v>1</v>
      </c>
      <c r="BU169">
        <f t="shared" si="41"/>
        <v>0</v>
      </c>
      <c r="BV169">
        <f>_xlfn.IFNA(VLOOKUP(AZ169,List!$R$2:$S$6,2,FALSE),0)</f>
        <v>0</v>
      </c>
      <c r="BW169" t="b">
        <f t="shared" si="34"/>
        <v>0</v>
      </c>
      <c r="BX169">
        <f t="shared" si="42"/>
        <v>0</v>
      </c>
      <c r="BY169" t="b">
        <f t="shared" si="43"/>
        <v>0</v>
      </c>
      <c r="BZ169">
        <f t="shared" si="44"/>
        <v>1</v>
      </c>
      <c r="CA169" t="e" cm="1">
        <f t="array" ref="CA169">_xlfn.IFS(AH169&lt;List!$N$4,"Platinum",AH169&lt;List!$N$3,"Gold",AH169&lt;List!$N$2,"Silver",AH169&gt;List!$N$2,"Exceeds")</f>
        <v>#DIV/0!</v>
      </c>
      <c r="CB169" t="e" cm="1">
        <f t="array" ref="CB169">_xlfn.IFS(AM169&lt;List!$M$4,"Platinum",AM169&lt;List!$M$3,"Gold",AM169&lt;List!$M$2,"Silver",AM169&gt;List!$M$2,"Exceeds")</f>
        <v>#DIV/0!</v>
      </c>
      <c r="CC169" t="e" cm="1">
        <f t="array" ref="CC169">_xlfn.IFS(CB169="exceeds","Exceeds",CA169="exceeds","Exceeds",CB169="silver","Silver",CA169="silver","Silver",CB169="Gold","Gold",CA169="Gold","Gold",CB169="platinum","Platinum",CA169="platinum","Platinum")</f>
        <v>#DIV/0!</v>
      </c>
      <c r="CD169" t="e">
        <f>IF(AND(AND(BZ169&gt;=2),AND(AH169&lt;=List!$N$4),AND(AM169&lt;=List!$M$4)),"Certified","Exceeds")</f>
        <v>#DIV/0!</v>
      </c>
      <c r="CE169" t="e" cm="1">
        <f t="array" ref="CE169">_xlfn.IFS(BI169=List!$O$2,'SAMPLE-Entry-Sheet'!CC169,BI169=List!$O$3,'SAMPLE-Entry-Sheet'!CD169)</f>
        <v>#DIV/0!</v>
      </c>
    </row>
    <row r="170" spans="1:83" ht="30" customHeight="1">
      <c r="A170" t="str">
        <f t="shared" si="35"/>
        <v>Ineligible or missing inputs</v>
      </c>
      <c r="H170" s="15"/>
      <c r="I170" s="16"/>
      <c r="J170" s="16"/>
      <c r="K170" s="16"/>
      <c r="L170" s="16"/>
      <c r="P170" s="17"/>
      <c r="R170" s="17"/>
      <c r="U170" s="17"/>
      <c r="W170" s="17"/>
      <c r="AC170" s="17">
        <f>'SAMPLE-Load-Tally'!C170</f>
        <v>0</v>
      </c>
      <c r="AD170" s="17"/>
      <c r="AE170" s="17"/>
      <c r="AF170" s="17"/>
      <c r="AG170" s="17"/>
      <c r="AH170" s="12" t="e">
        <f t="shared" si="36"/>
        <v>#DIV/0!</v>
      </c>
      <c r="AI170" s="13" cm="1">
        <f t="array" ref="AI170">_xlfn.IFS(AD170&gt;0,((AD170/(P170))),AD170=0,0)</f>
        <v>0</v>
      </c>
      <c r="AJ170" s="13" cm="1">
        <f t="array" ref="AJ170">_xlfn.IFS(AE170&gt;0,((AE170/(R170))),AE170=0,0)</f>
        <v>0</v>
      </c>
      <c r="AK170" s="13" cm="1">
        <f t="array" ref="AK170">_xlfn.IFS(AF170&gt;0,((AF170/(V170))),AF170=0,0)</f>
        <v>0</v>
      </c>
      <c r="AL170" s="13" cm="1">
        <f t="array" ref="AL170">_xlfn.IFS(AG170&gt;0,((AG170/(X170))),AG170=0,0)</f>
        <v>0</v>
      </c>
      <c r="AM170" s="14" t="e">
        <f t="shared" si="37"/>
        <v>#DIV/0!</v>
      </c>
      <c r="BI170" t="str" cm="1">
        <f t="array" ref="BI170">_xlfn.IFS(K170&lt;List!$K$3,"old",K170&gt;=List!$K$3,"new")</f>
        <v>old</v>
      </c>
      <c r="BJ170">
        <f>_xlfn.IFNA(VLOOKUP(O170,List!$A$2:$B$18,2,FALSE),0)</f>
        <v>0</v>
      </c>
      <c r="BK170">
        <f>_xlfn.IFNA(VLOOKUP(Q170,List!$A$2:$B$18,2,FALSE),0)</f>
        <v>0</v>
      </c>
      <c r="BL170">
        <f>_xlfn.IFNA(VLOOKUP(U170,List!$A$2:$B$18,2,FALSE),0)</f>
        <v>0</v>
      </c>
      <c r="BM170">
        <f>_xlfn.IFNA(VLOOKUP(W170,List!$A$2:$B$18,2,FALSE),0)</f>
        <v>0</v>
      </c>
      <c r="BN170">
        <f>_xlfn.IFNA(VLOOKUP(AA170,List!$A$2:$B$18,2,FALSE),0)</f>
        <v>0</v>
      </c>
      <c r="BO170">
        <f>COUNTIFS(AW170:AY170,"yes")+COUNTIFS(AW170:AY170,"Not Needed - Recertification")+(COUNTIFS(BY170,"yes"))+Tabulation[[#This Row],[Leak Tight Exempt]]</f>
        <v>0</v>
      </c>
      <c r="BP170" t="str">
        <f>IF(OR(AND(L170=List!$U$2,BO170=3),AND(L170=List!$U$3,BO170=3)),"Yes","Ineligible or Missing Data")</f>
        <v>Ineligible or Missing Data</v>
      </c>
      <c r="BQ170">
        <f t="shared" si="38"/>
        <v>1</v>
      </c>
      <c r="BR170">
        <f>_xlfn.IFNA(VLOOKUP(BA170,List!$H$2:$I$10,2,FALSE),0)</f>
        <v>0</v>
      </c>
      <c r="BS170">
        <f t="shared" si="39"/>
        <v>0</v>
      </c>
      <c r="BT170">
        <f t="shared" si="40"/>
        <v>1</v>
      </c>
      <c r="BU170">
        <f t="shared" si="41"/>
        <v>0</v>
      </c>
      <c r="BV170">
        <f>_xlfn.IFNA(VLOOKUP(AZ170,List!$R$2:$S$6,2,FALSE),0)</f>
        <v>0</v>
      </c>
      <c r="BW170" t="b">
        <f t="shared" si="34"/>
        <v>0</v>
      </c>
      <c r="BX170">
        <f t="shared" si="42"/>
        <v>0</v>
      </c>
      <c r="BY170" t="b">
        <f t="shared" si="43"/>
        <v>0</v>
      </c>
      <c r="BZ170">
        <f t="shared" si="44"/>
        <v>1</v>
      </c>
      <c r="CA170" t="e" cm="1">
        <f t="array" ref="CA170">_xlfn.IFS(AH170&lt;List!$N$4,"Platinum",AH170&lt;List!$N$3,"Gold",AH170&lt;List!$N$2,"Silver",AH170&gt;List!$N$2,"Exceeds")</f>
        <v>#DIV/0!</v>
      </c>
      <c r="CB170" t="e" cm="1">
        <f t="array" ref="CB170">_xlfn.IFS(AM170&lt;List!$M$4,"Platinum",AM170&lt;List!$M$3,"Gold",AM170&lt;List!$M$2,"Silver",AM170&gt;List!$M$2,"Exceeds")</f>
        <v>#DIV/0!</v>
      </c>
      <c r="CC170" t="e" cm="1">
        <f t="array" ref="CC170">_xlfn.IFS(CB170="exceeds","Exceeds",CA170="exceeds","Exceeds",CB170="silver","Silver",CA170="silver","Silver",CB170="Gold","Gold",CA170="Gold","Gold",CB170="platinum","Platinum",CA170="platinum","Platinum")</f>
        <v>#DIV/0!</v>
      </c>
      <c r="CD170" t="e">
        <f>IF(AND(AND(BZ170&gt;=2),AND(AH170&lt;=List!$N$4),AND(AM170&lt;=List!$M$4)),"Certified","Exceeds")</f>
        <v>#DIV/0!</v>
      </c>
      <c r="CE170" t="e" cm="1">
        <f t="array" ref="CE170">_xlfn.IFS(BI170=List!$O$2,'SAMPLE-Entry-Sheet'!CC170,BI170=List!$O$3,'SAMPLE-Entry-Sheet'!CD170)</f>
        <v>#DIV/0!</v>
      </c>
    </row>
    <row r="171" spans="1:83" ht="30" customHeight="1">
      <c r="A171" t="str">
        <f t="shared" si="35"/>
        <v>Ineligible or missing inputs</v>
      </c>
      <c r="H171" s="15"/>
      <c r="I171" s="16"/>
      <c r="J171" s="16"/>
      <c r="K171" s="16"/>
      <c r="L171" s="16"/>
      <c r="P171" s="17"/>
      <c r="R171" s="17"/>
      <c r="U171" s="17"/>
      <c r="W171" s="17"/>
      <c r="AC171" s="17">
        <f>'SAMPLE-Load-Tally'!C171</f>
        <v>0</v>
      </c>
      <c r="AD171" s="17"/>
      <c r="AE171" s="17"/>
      <c r="AF171" s="17"/>
      <c r="AG171" s="17"/>
      <c r="AH171" s="12" t="e">
        <f t="shared" si="36"/>
        <v>#DIV/0!</v>
      </c>
      <c r="AI171" s="13" cm="1">
        <f t="array" ref="AI171">_xlfn.IFS(AD171&gt;0,((AD171/(P171))),AD171=0,0)</f>
        <v>0</v>
      </c>
      <c r="AJ171" s="13" cm="1">
        <f t="array" ref="AJ171">_xlfn.IFS(AE171&gt;0,((AE171/(R171))),AE171=0,0)</f>
        <v>0</v>
      </c>
      <c r="AK171" s="13" cm="1">
        <f t="array" ref="AK171">_xlfn.IFS(AF171&gt;0,((AF171/(V171))),AF171=0,0)</f>
        <v>0</v>
      </c>
      <c r="AL171" s="13" cm="1">
        <f t="array" ref="AL171">_xlfn.IFS(AG171&gt;0,((AG171/(X171))),AG171=0,0)</f>
        <v>0</v>
      </c>
      <c r="AM171" s="14" t="e">
        <f t="shared" si="37"/>
        <v>#DIV/0!</v>
      </c>
      <c r="BI171" t="str" cm="1">
        <f t="array" ref="BI171">_xlfn.IFS(K171&lt;List!$K$3,"old",K171&gt;=List!$K$3,"new")</f>
        <v>old</v>
      </c>
      <c r="BJ171">
        <f>_xlfn.IFNA(VLOOKUP(O171,List!$A$2:$B$18,2,FALSE),0)</f>
        <v>0</v>
      </c>
      <c r="BK171">
        <f>_xlfn.IFNA(VLOOKUP(Q171,List!$A$2:$B$18,2,FALSE),0)</f>
        <v>0</v>
      </c>
      <c r="BL171">
        <f>_xlfn.IFNA(VLOOKUP(U171,List!$A$2:$B$18,2,FALSE),0)</f>
        <v>0</v>
      </c>
      <c r="BM171">
        <f>_xlfn.IFNA(VLOOKUP(W171,List!$A$2:$B$18,2,FALSE),0)</f>
        <v>0</v>
      </c>
      <c r="BN171">
        <f>_xlfn.IFNA(VLOOKUP(AA171,List!$A$2:$B$18,2,FALSE),0)</f>
        <v>0</v>
      </c>
      <c r="BO171">
        <f>COUNTIFS(AW171:AY171,"yes")+COUNTIFS(AW171:AY171,"Not Needed - Recertification")+(COUNTIFS(BY171,"yes"))+Tabulation[[#This Row],[Leak Tight Exempt]]</f>
        <v>0</v>
      </c>
      <c r="BP171" t="str">
        <f>IF(OR(AND(L171=List!$U$2,BO171=3),AND(L171=List!$U$3,BO171=3)),"Yes","Ineligible or Missing Data")</f>
        <v>Ineligible or Missing Data</v>
      </c>
      <c r="BQ171">
        <f t="shared" si="38"/>
        <v>1</v>
      </c>
      <c r="BR171">
        <f>_xlfn.IFNA(VLOOKUP(BA171,List!$H$2:$I$10,2,FALSE),0)</f>
        <v>0</v>
      </c>
      <c r="BS171">
        <f t="shared" si="39"/>
        <v>0</v>
      </c>
      <c r="BT171">
        <f t="shared" si="40"/>
        <v>1</v>
      </c>
      <c r="BU171">
        <f t="shared" si="41"/>
        <v>0</v>
      </c>
      <c r="BV171">
        <f>_xlfn.IFNA(VLOOKUP(AZ171,List!$R$2:$S$6,2,FALSE),0)</f>
        <v>0</v>
      </c>
      <c r="BW171" t="b">
        <f t="shared" si="34"/>
        <v>0</v>
      </c>
      <c r="BX171">
        <f t="shared" si="42"/>
        <v>0</v>
      </c>
      <c r="BY171" t="b">
        <f t="shared" si="43"/>
        <v>0</v>
      </c>
      <c r="BZ171">
        <f t="shared" si="44"/>
        <v>1</v>
      </c>
      <c r="CA171" t="e" cm="1">
        <f t="array" ref="CA171">_xlfn.IFS(AH171&lt;List!$N$4,"Platinum",AH171&lt;List!$N$3,"Gold",AH171&lt;List!$N$2,"Silver",AH171&gt;List!$N$2,"Exceeds")</f>
        <v>#DIV/0!</v>
      </c>
      <c r="CB171" t="e" cm="1">
        <f t="array" ref="CB171">_xlfn.IFS(AM171&lt;List!$M$4,"Platinum",AM171&lt;List!$M$3,"Gold",AM171&lt;List!$M$2,"Silver",AM171&gt;List!$M$2,"Exceeds")</f>
        <v>#DIV/0!</v>
      </c>
      <c r="CC171" t="e" cm="1">
        <f t="array" ref="CC171">_xlfn.IFS(CB171="exceeds","Exceeds",CA171="exceeds","Exceeds",CB171="silver","Silver",CA171="silver","Silver",CB171="Gold","Gold",CA171="Gold","Gold",CB171="platinum","Platinum",CA171="platinum","Platinum")</f>
        <v>#DIV/0!</v>
      </c>
      <c r="CD171" t="e">
        <f>IF(AND(AND(BZ171&gt;=2),AND(AH171&lt;=List!$N$4),AND(AM171&lt;=List!$M$4)),"Certified","Exceeds")</f>
        <v>#DIV/0!</v>
      </c>
      <c r="CE171" t="e" cm="1">
        <f t="array" ref="CE171">_xlfn.IFS(BI171=List!$O$2,'SAMPLE-Entry-Sheet'!CC171,BI171=List!$O$3,'SAMPLE-Entry-Sheet'!CD171)</f>
        <v>#DIV/0!</v>
      </c>
    </row>
    <row r="172" spans="1:83" ht="30" customHeight="1">
      <c r="A172" t="str">
        <f t="shared" si="35"/>
        <v>Ineligible or missing inputs</v>
      </c>
      <c r="H172" s="15"/>
      <c r="I172" s="16"/>
      <c r="J172" s="16"/>
      <c r="K172" s="16"/>
      <c r="L172" s="16"/>
      <c r="P172" s="17"/>
      <c r="R172" s="17"/>
      <c r="U172" s="17"/>
      <c r="W172" s="17"/>
      <c r="AC172" s="17">
        <f>'SAMPLE-Load-Tally'!C172</f>
        <v>0</v>
      </c>
      <c r="AD172" s="17"/>
      <c r="AE172" s="17"/>
      <c r="AF172" s="17"/>
      <c r="AG172" s="17"/>
      <c r="AH172" s="12" t="e">
        <f t="shared" si="36"/>
        <v>#DIV/0!</v>
      </c>
      <c r="AI172" s="13" cm="1">
        <f t="array" ref="AI172">_xlfn.IFS(AD172&gt;0,((AD172/(P172))),AD172=0,0)</f>
        <v>0</v>
      </c>
      <c r="AJ172" s="13" cm="1">
        <f t="array" ref="AJ172">_xlfn.IFS(AE172&gt;0,((AE172/(R172))),AE172=0,0)</f>
        <v>0</v>
      </c>
      <c r="AK172" s="13" cm="1">
        <f t="array" ref="AK172">_xlfn.IFS(AF172&gt;0,((AF172/(V172))),AF172=0,0)</f>
        <v>0</v>
      </c>
      <c r="AL172" s="13" cm="1">
        <f t="array" ref="AL172">_xlfn.IFS(AG172&gt;0,((AG172/(X172))),AG172=0,0)</f>
        <v>0</v>
      </c>
      <c r="AM172" s="14" t="e">
        <f t="shared" si="37"/>
        <v>#DIV/0!</v>
      </c>
      <c r="BI172" t="str" cm="1">
        <f t="array" ref="BI172">_xlfn.IFS(K172&lt;List!$K$3,"old",K172&gt;=List!$K$3,"new")</f>
        <v>old</v>
      </c>
      <c r="BJ172">
        <f>_xlfn.IFNA(VLOOKUP(O172,List!$A$2:$B$18,2,FALSE),0)</f>
        <v>0</v>
      </c>
      <c r="BK172">
        <f>_xlfn.IFNA(VLOOKUP(Q172,List!$A$2:$B$18,2,FALSE),0)</f>
        <v>0</v>
      </c>
      <c r="BL172">
        <f>_xlfn.IFNA(VLOOKUP(U172,List!$A$2:$B$18,2,FALSE),0)</f>
        <v>0</v>
      </c>
      <c r="BM172">
        <f>_xlfn.IFNA(VLOOKUP(W172,List!$A$2:$B$18,2,FALSE),0)</f>
        <v>0</v>
      </c>
      <c r="BN172">
        <f>_xlfn.IFNA(VLOOKUP(AA172,List!$A$2:$B$18,2,FALSE),0)</f>
        <v>0</v>
      </c>
      <c r="BO172">
        <f>COUNTIFS(AW172:AY172,"yes")+COUNTIFS(AW172:AY172,"Not Needed - Recertification")+(COUNTIFS(BY172,"yes"))+Tabulation[[#This Row],[Leak Tight Exempt]]</f>
        <v>0</v>
      </c>
      <c r="BP172" t="str">
        <f>IF(OR(AND(L172=List!$U$2,BO172=3),AND(L172=List!$U$3,BO172=3)),"Yes","Ineligible or Missing Data")</f>
        <v>Ineligible or Missing Data</v>
      </c>
      <c r="BQ172">
        <f t="shared" si="38"/>
        <v>1</v>
      </c>
      <c r="BR172">
        <f>_xlfn.IFNA(VLOOKUP(BA172,List!$H$2:$I$10,2,FALSE),0)</f>
        <v>0</v>
      </c>
      <c r="BS172">
        <f t="shared" si="39"/>
        <v>0</v>
      </c>
      <c r="BT172">
        <f t="shared" si="40"/>
        <v>1</v>
      </c>
      <c r="BU172">
        <f t="shared" si="41"/>
        <v>0</v>
      </c>
      <c r="BV172">
        <f>_xlfn.IFNA(VLOOKUP(AZ172,List!$R$2:$S$6,2,FALSE),0)</f>
        <v>0</v>
      </c>
      <c r="BW172" t="b">
        <f t="shared" si="34"/>
        <v>0</v>
      </c>
      <c r="BX172">
        <f t="shared" si="42"/>
        <v>0</v>
      </c>
      <c r="BY172" t="b">
        <f t="shared" si="43"/>
        <v>0</v>
      </c>
      <c r="BZ172">
        <f t="shared" si="44"/>
        <v>1</v>
      </c>
      <c r="CA172" t="e" cm="1">
        <f t="array" ref="CA172">_xlfn.IFS(AH172&lt;List!$N$4,"Platinum",AH172&lt;List!$N$3,"Gold",AH172&lt;List!$N$2,"Silver",AH172&gt;List!$N$2,"Exceeds")</f>
        <v>#DIV/0!</v>
      </c>
      <c r="CB172" t="e" cm="1">
        <f t="array" ref="CB172">_xlfn.IFS(AM172&lt;List!$M$4,"Platinum",AM172&lt;List!$M$3,"Gold",AM172&lt;List!$M$2,"Silver",AM172&gt;List!$M$2,"Exceeds")</f>
        <v>#DIV/0!</v>
      </c>
      <c r="CC172" t="e" cm="1">
        <f t="array" ref="CC172">_xlfn.IFS(CB172="exceeds","Exceeds",CA172="exceeds","Exceeds",CB172="silver","Silver",CA172="silver","Silver",CB172="Gold","Gold",CA172="Gold","Gold",CB172="platinum","Platinum",CA172="platinum","Platinum")</f>
        <v>#DIV/0!</v>
      </c>
      <c r="CD172" t="e">
        <f>IF(AND(AND(BZ172&gt;=2),AND(AH172&lt;=List!$N$4),AND(AM172&lt;=List!$M$4)),"Certified","Exceeds")</f>
        <v>#DIV/0!</v>
      </c>
      <c r="CE172" t="e" cm="1">
        <f t="array" ref="CE172">_xlfn.IFS(BI172=List!$O$2,'SAMPLE-Entry-Sheet'!CC172,BI172=List!$O$3,'SAMPLE-Entry-Sheet'!CD172)</f>
        <v>#DIV/0!</v>
      </c>
    </row>
    <row r="173" spans="1:83" ht="30" customHeight="1">
      <c r="A173" t="str">
        <f t="shared" si="35"/>
        <v>Ineligible or missing inputs</v>
      </c>
      <c r="H173" s="15"/>
      <c r="I173" s="16"/>
      <c r="J173" s="16"/>
      <c r="K173" s="16"/>
      <c r="L173" s="16"/>
      <c r="P173" s="17"/>
      <c r="R173" s="17"/>
      <c r="U173" s="17"/>
      <c r="W173" s="17"/>
      <c r="AC173" s="17">
        <f>'SAMPLE-Load-Tally'!C173</f>
        <v>0</v>
      </c>
      <c r="AD173" s="17"/>
      <c r="AE173" s="17"/>
      <c r="AF173" s="17"/>
      <c r="AG173" s="17"/>
      <c r="AH173" s="12" t="e">
        <f t="shared" si="36"/>
        <v>#DIV/0!</v>
      </c>
      <c r="AI173" s="13" cm="1">
        <f t="array" ref="AI173">_xlfn.IFS(AD173&gt;0,((AD173/(P173))),AD173=0,0)</f>
        <v>0</v>
      </c>
      <c r="AJ173" s="13" cm="1">
        <f t="array" ref="AJ173">_xlfn.IFS(AE173&gt;0,((AE173/(R173))),AE173=0,0)</f>
        <v>0</v>
      </c>
      <c r="AK173" s="13" cm="1">
        <f t="array" ref="AK173">_xlfn.IFS(AF173&gt;0,((AF173/(V173))),AF173=0,0)</f>
        <v>0</v>
      </c>
      <c r="AL173" s="13" cm="1">
        <f t="array" ref="AL173">_xlfn.IFS(AG173&gt;0,((AG173/(X173))),AG173=0,0)</f>
        <v>0</v>
      </c>
      <c r="AM173" s="14" t="e">
        <f t="shared" si="37"/>
        <v>#DIV/0!</v>
      </c>
      <c r="BI173" t="str" cm="1">
        <f t="array" ref="BI173">_xlfn.IFS(K173&lt;List!$K$3,"old",K173&gt;=List!$K$3,"new")</f>
        <v>old</v>
      </c>
      <c r="BJ173">
        <f>_xlfn.IFNA(VLOOKUP(O173,List!$A$2:$B$18,2,FALSE),0)</f>
        <v>0</v>
      </c>
      <c r="BK173">
        <f>_xlfn.IFNA(VLOOKUP(Q173,List!$A$2:$B$18,2,FALSE),0)</f>
        <v>0</v>
      </c>
      <c r="BL173">
        <f>_xlfn.IFNA(VLOOKUP(U173,List!$A$2:$B$18,2,FALSE),0)</f>
        <v>0</v>
      </c>
      <c r="BM173">
        <f>_xlfn.IFNA(VLOOKUP(W173,List!$A$2:$B$18,2,FALSE),0)</f>
        <v>0</v>
      </c>
      <c r="BN173">
        <f>_xlfn.IFNA(VLOOKUP(AA173,List!$A$2:$B$18,2,FALSE),0)</f>
        <v>0</v>
      </c>
      <c r="BO173">
        <f>COUNTIFS(AW173:AY173,"yes")+COUNTIFS(AW173:AY173,"Not Needed - Recertification")+(COUNTIFS(BY173,"yes"))+Tabulation[[#This Row],[Leak Tight Exempt]]</f>
        <v>0</v>
      </c>
      <c r="BP173" t="str">
        <f>IF(OR(AND(L173=List!$U$2,BO173=3),AND(L173=List!$U$3,BO173=3)),"Yes","Ineligible or Missing Data")</f>
        <v>Ineligible or Missing Data</v>
      </c>
      <c r="BQ173">
        <f t="shared" si="38"/>
        <v>1</v>
      </c>
      <c r="BR173">
        <f>_xlfn.IFNA(VLOOKUP(BA173,List!$H$2:$I$10,2,FALSE),0)</f>
        <v>0</v>
      </c>
      <c r="BS173">
        <f t="shared" si="39"/>
        <v>0</v>
      </c>
      <c r="BT173">
        <f t="shared" si="40"/>
        <v>1</v>
      </c>
      <c r="BU173">
        <f t="shared" si="41"/>
        <v>0</v>
      </c>
      <c r="BV173">
        <f>_xlfn.IFNA(VLOOKUP(AZ173,List!$R$2:$S$6,2,FALSE),0)</f>
        <v>0</v>
      </c>
      <c r="BW173" t="b">
        <f t="shared" si="34"/>
        <v>0</v>
      </c>
      <c r="BX173">
        <f t="shared" si="42"/>
        <v>0</v>
      </c>
      <c r="BY173" t="b">
        <f t="shared" si="43"/>
        <v>0</v>
      </c>
      <c r="BZ173">
        <f t="shared" si="44"/>
        <v>1</v>
      </c>
      <c r="CA173" t="e" cm="1">
        <f t="array" ref="CA173">_xlfn.IFS(AH173&lt;List!$N$4,"Platinum",AH173&lt;List!$N$3,"Gold",AH173&lt;List!$N$2,"Silver",AH173&gt;List!$N$2,"Exceeds")</f>
        <v>#DIV/0!</v>
      </c>
      <c r="CB173" t="e" cm="1">
        <f t="array" ref="CB173">_xlfn.IFS(AM173&lt;List!$M$4,"Platinum",AM173&lt;List!$M$3,"Gold",AM173&lt;List!$M$2,"Silver",AM173&gt;List!$M$2,"Exceeds")</f>
        <v>#DIV/0!</v>
      </c>
      <c r="CC173" t="e" cm="1">
        <f t="array" ref="CC173">_xlfn.IFS(CB173="exceeds","Exceeds",CA173="exceeds","Exceeds",CB173="silver","Silver",CA173="silver","Silver",CB173="Gold","Gold",CA173="Gold","Gold",CB173="platinum","Platinum",CA173="platinum","Platinum")</f>
        <v>#DIV/0!</v>
      </c>
      <c r="CD173" t="e">
        <f>IF(AND(AND(BZ173&gt;=2),AND(AH173&lt;=List!$N$4),AND(AM173&lt;=List!$M$4)),"Certified","Exceeds")</f>
        <v>#DIV/0!</v>
      </c>
      <c r="CE173" t="e" cm="1">
        <f t="array" ref="CE173">_xlfn.IFS(BI173=List!$O$2,'SAMPLE-Entry-Sheet'!CC173,BI173=List!$O$3,'SAMPLE-Entry-Sheet'!CD173)</f>
        <v>#DIV/0!</v>
      </c>
    </row>
    <row r="174" spans="1:83" ht="30" customHeight="1">
      <c r="A174" t="str">
        <f t="shared" si="35"/>
        <v>Ineligible or missing inputs</v>
      </c>
      <c r="H174" s="15"/>
      <c r="I174" s="16"/>
      <c r="J174" s="16"/>
      <c r="K174" s="16"/>
      <c r="L174" s="16"/>
      <c r="P174" s="17"/>
      <c r="R174" s="17"/>
      <c r="U174" s="17"/>
      <c r="W174" s="17"/>
      <c r="AC174" s="17">
        <f>'SAMPLE-Load-Tally'!C174</f>
        <v>0</v>
      </c>
      <c r="AD174" s="17"/>
      <c r="AE174" s="17"/>
      <c r="AF174" s="17"/>
      <c r="AG174" s="17"/>
      <c r="AH174" s="12" t="e">
        <f t="shared" si="36"/>
        <v>#DIV/0!</v>
      </c>
      <c r="AI174" s="13" cm="1">
        <f t="array" ref="AI174">_xlfn.IFS(AD174&gt;0,((AD174/(P174))),AD174=0,0)</f>
        <v>0</v>
      </c>
      <c r="AJ174" s="13" cm="1">
        <f t="array" ref="AJ174">_xlfn.IFS(AE174&gt;0,((AE174/(R174))),AE174=0,0)</f>
        <v>0</v>
      </c>
      <c r="AK174" s="13" cm="1">
        <f t="array" ref="AK174">_xlfn.IFS(AF174&gt;0,((AF174/(V174))),AF174=0,0)</f>
        <v>0</v>
      </c>
      <c r="AL174" s="13" cm="1">
        <f t="array" ref="AL174">_xlfn.IFS(AG174&gt;0,((AG174/(X174))),AG174=0,0)</f>
        <v>0</v>
      </c>
      <c r="AM174" s="14" t="e">
        <f t="shared" si="37"/>
        <v>#DIV/0!</v>
      </c>
      <c r="BI174" t="str" cm="1">
        <f t="array" ref="BI174">_xlfn.IFS(K174&lt;List!$K$3,"old",K174&gt;=List!$K$3,"new")</f>
        <v>old</v>
      </c>
      <c r="BJ174">
        <f>_xlfn.IFNA(VLOOKUP(O174,List!$A$2:$B$18,2,FALSE),0)</f>
        <v>0</v>
      </c>
      <c r="BK174">
        <f>_xlfn.IFNA(VLOOKUP(Q174,List!$A$2:$B$18,2,FALSE),0)</f>
        <v>0</v>
      </c>
      <c r="BL174">
        <f>_xlfn.IFNA(VLOOKUP(U174,List!$A$2:$B$18,2,FALSE),0)</f>
        <v>0</v>
      </c>
      <c r="BM174">
        <f>_xlfn.IFNA(VLOOKUP(W174,List!$A$2:$B$18,2,FALSE),0)</f>
        <v>0</v>
      </c>
      <c r="BN174">
        <f>_xlfn.IFNA(VLOOKUP(AA174,List!$A$2:$B$18,2,FALSE),0)</f>
        <v>0</v>
      </c>
      <c r="BO174">
        <f>COUNTIFS(AW174:AY174,"yes")+COUNTIFS(AW174:AY174,"Not Needed - Recertification")+(COUNTIFS(BY174,"yes"))+Tabulation[[#This Row],[Leak Tight Exempt]]</f>
        <v>0</v>
      </c>
      <c r="BP174" t="str">
        <f>IF(OR(AND(L174=List!$U$2,BO174=3),AND(L174=List!$U$3,BO174=3)),"Yes","Ineligible or Missing Data")</f>
        <v>Ineligible or Missing Data</v>
      </c>
      <c r="BQ174">
        <f t="shared" si="38"/>
        <v>1</v>
      </c>
      <c r="BR174">
        <f>_xlfn.IFNA(VLOOKUP(BA174,List!$H$2:$I$10,2,FALSE),0)</f>
        <v>0</v>
      </c>
      <c r="BS174">
        <f t="shared" si="39"/>
        <v>0</v>
      </c>
      <c r="BT174">
        <f t="shared" si="40"/>
        <v>1</v>
      </c>
      <c r="BU174">
        <f t="shared" si="41"/>
        <v>0</v>
      </c>
      <c r="BV174">
        <f>_xlfn.IFNA(VLOOKUP(AZ174,List!$R$2:$S$6,2,FALSE),0)</f>
        <v>0</v>
      </c>
      <c r="BW174" t="b">
        <f t="shared" si="34"/>
        <v>0</v>
      </c>
      <c r="BX174">
        <f t="shared" si="42"/>
        <v>0</v>
      </c>
      <c r="BY174" t="b">
        <f t="shared" si="43"/>
        <v>0</v>
      </c>
      <c r="BZ174">
        <f t="shared" si="44"/>
        <v>1</v>
      </c>
      <c r="CA174" t="e" cm="1">
        <f t="array" ref="CA174">_xlfn.IFS(AH174&lt;List!$N$4,"Platinum",AH174&lt;List!$N$3,"Gold",AH174&lt;List!$N$2,"Silver",AH174&gt;List!$N$2,"Exceeds")</f>
        <v>#DIV/0!</v>
      </c>
      <c r="CB174" t="e" cm="1">
        <f t="array" ref="CB174">_xlfn.IFS(AM174&lt;List!$M$4,"Platinum",AM174&lt;List!$M$3,"Gold",AM174&lt;List!$M$2,"Silver",AM174&gt;List!$M$2,"Exceeds")</f>
        <v>#DIV/0!</v>
      </c>
      <c r="CC174" t="e" cm="1">
        <f t="array" ref="CC174">_xlfn.IFS(CB174="exceeds","Exceeds",CA174="exceeds","Exceeds",CB174="silver","Silver",CA174="silver","Silver",CB174="Gold","Gold",CA174="Gold","Gold",CB174="platinum","Platinum",CA174="platinum","Platinum")</f>
        <v>#DIV/0!</v>
      </c>
      <c r="CD174" t="e">
        <f>IF(AND(AND(BZ174&gt;=2),AND(AH174&lt;=List!$N$4),AND(AM174&lt;=List!$M$4)),"Certified","Exceeds")</f>
        <v>#DIV/0!</v>
      </c>
      <c r="CE174" t="e" cm="1">
        <f t="array" ref="CE174">_xlfn.IFS(BI174=List!$O$2,'SAMPLE-Entry-Sheet'!CC174,BI174=List!$O$3,'SAMPLE-Entry-Sheet'!CD174)</f>
        <v>#DIV/0!</v>
      </c>
    </row>
    <row r="175" spans="1:83" ht="30" customHeight="1">
      <c r="A175" t="str">
        <f t="shared" si="35"/>
        <v>Ineligible or missing inputs</v>
      </c>
      <c r="H175" s="15"/>
      <c r="I175" s="16"/>
      <c r="J175" s="16"/>
      <c r="K175" s="16"/>
      <c r="L175" s="16"/>
      <c r="P175" s="17"/>
      <c r="R175" s="17"/>
      <c r="U175" s="17"/>
      <c r="W175" s="17"/>
      <c r="AC175" s="17">
        <f>'SAMPLE-Load-Tally'!C175</f>
        <v>0</v>
      </c>
      <c r="AD175" s="17"/>
      <c r="AE175" s="17"/>
      <c r="AF175" s="17"/>
      <c r="AG175" s="17"/>
      <c r="AH175" s="12" t="e">
        <f t="shared" si="36"/>
        <v>#DIV/0!</v>
      </c>
      <c r="AI175" s="13" cm="1">
        <f t="array" ref="AI175">_xlfn.IFS(AD175&gt;0,((AD175/(P175))),AD175=0,0)</f>
        <v>0</v>
      </c>
      <c r="AJ175" s="13" cm="1">
        <f t="array" ref="AJ175">_xlfn.IFS(AE175&gt;0,((AE175/(R175))),AE175=0,0)</f>
        <v>0</v>
      </c>
      <c r="AK175" s="13" cm="1">
        <f t="array" ref="AK175">_xlfn.IFS(AF175&gt;0,((AF175/(V175))),AF175=0,0)</f>
        <v>0</v>
      </c>
      <c r="AL175" s="13" cm="1">
        <f t="array" ref="AL175">_xlfn.IFS(AG175&gt;0,((AG175/(X175))),AG175=0,0)</f>
        <v>0</v>
      </c>
      <c r="AM175" s="14" t="e">
        <f t="shared" si="37"/>
        <v>#DIV/0!</v>
      </c>
      <c r="BI175" t="str" cm="1">
        <f t="array" ref="BI175">_xlfn.IFS(K175&lt;List!$K$3,"old",K175&gt;=List!$K$3,"new")</f>
        <v>old</v>
      </c>
      <c r="BJ175">
        <f>_xlfn.IFNA(VLOOKUP(O175,List!$A$2:$B$18,2,FALSE),0)</f>
        <v>0</v>
      </c>
      <c r="BK175">
        <f>_xlfn.IFNA(VLOOKUP(Q175,List!$A$2:$B$18,2,FALSE),0)</f>
        <v>0</v>
      </c>
      <c r="BL175">
        <f>_xlfn.IFNA(VLOOKUP(U175,List!$A$2:$B$18,2,FALSE),0)</f>
        <v>0</v>
      </c>
      <c r="BM175">
        <f>_xlfn.IFNA(VLOOKUP(W175,List!$A$2:$B$18,2,FALSE),0)</f>
        <v>0</v>
      </c>
      <c r="BN175">
        <f>_xlfn.IFNA(VLOOKUP(AA175,List!$A$2:$B$18,2,FALSE),0)</f>
        <v>0</v>
      </c>
      <c r="BO175">
        <f>COUNTIFS(AW175:AY175,"yes")+COUNTIFS(AW175:AY175,"Not Needed - Recertification")+(COUNTIFS(BY175,"yes"))+Tabulation[[#This Row],[Leak Tight Exempt]]</f>
        <v>0</v>
      </c>
      <c r="BP175" t="str">
        <f>IF(OR(AND(L175=List!$U$2,BO175=3),AND(L175=List!$U$3,BO175=3)),"Yes","Ineligible or Missing Data")</f>
        <v>Ineligible or Missing Data</v>
      </c>
      <c r="BQ175">
        <f t="shared" si="38"/>
        <v>1</v>
      </c>
      <c r="BR175">
        <f>_xlfn.IFNA(VLOOKUP(BA175,List!$H$2:$I$10,2,FALSE),0)</f>
        <v>0</v>
      </c>
      <c r="BS175">
        <f t="shared" si="39"/>
        <v>0</v>
      </c>
      <c r="BT175">
        <f t="shared" si="40"/>
        <v>1</v>
      </c>
      <c r="BU175">
        <f t="shared" si="41"/>
        <v>0</v>
      </c>
      <c r="BV175">
        <f>_xlfn.IFNA(VLOOKUP(AZ175,List!$R$2:$S$6,2,FALSE),0)</f>
        <v>0</v>
      </c>
      <c r="BW175" t="b">
        <f t="shared" si="34"/>
        <v>0</v>
      </c>
      <c r="BX175">
        <f t="shared" si="42"/>
        <v>0</v>
      </c>
      <c r="BY175" t="b">
        <f t="shared" si="43"/>
        <v>0</v>
      </c>
      <c r="BZ175">
        <f t="shared" si="44"/>
        <v>1</v>
      </c>
      <c r="CA175" t="e" cm="1">
        <f t="array" ref="CA175">_xlfn.IFS(AH175&lt;List!$N$4,"Platinum",AH175&lt;List!$N$3,"Gold",AH175&lt;List!$N$2,"Silver",AH175&gt;List!$N$2,"Exceeds")</f>
        <v>#DIV/0!</v>
      </c>
      <c r="CB175" t="e" cm="1">
        <f t="array" ref="CB175">_xlfn.IFS(AM175&lt;List!$M$4,"Platinum",AM175&lt;List!$M$3,"Gold",AM175&lt;List!$M$2,"Silver",AM175&gt;List!$M$2,"Exceeds")</f>
        <v>#DIV/0!</v>
      </c>
      <c r="CC175" t="e" cm="1">
        <f t="array" ref="CC175">_xlfn.IFS(CB175="exceeds","Exceeds",CA175="exceeds","Exceeds",CB175="silver","Silver",CA175="silver","Silver",CB175="Gold","Gold",CA175="Gold","Gold",CB175="platinum","Platinum",CA175="platinum","Platinum")</f>
        <v>#DIV/0!</v>
      </c>
      <c r="CD175" t="e">
        <f>IF(AND(AND(BZ175&gt;=2),AND(AH175&lt;=List!$N$4),AND(AM175&lt;=List!$M$4)),"Certified","Exceeds")</f>
        <v>#DIV/0!</v>
      </c>
      <c r="CE175" t="e" cm="1">
        <f t="array" ref="CE175">_xlfn.IFS(BI175=List!$O$2,'SAMPLE-Entry-Sheet'!CC175,BI175=List!$O$3,'SAMPLE-Entry-Sheet'!CD175)</f>
        <v>#DIV/0!</v>
      </c>
    </row>
    <row r="176" spans="1:83" ht="30" customHeight="1">
      <c r="A176" t="str">
        <f t="shared" si="35"/>
        <v>Ineligible or missing inputs</v>
      </c>
      <c r="H176" s="15"/>
      <c r="I176" s="16"/>
      <c r="J176" s="16"/>
      <c r="K176" s="16"/>
      <c r="L176" s="16"/>
      <c r="P176" s="17"/>
      <c r="R176" s="17"/>
      <c r="U176" s="17"/>
      <c r="W176" s="17"/>
      <c r="AC176" s="17">
        <f>'SAMPLE-Load-Tally'!C176</f>
        <v>0</v>
      </c>
      <c r="AD176" s="17"/>
      <c r="AE176" s="17"/>
      <c r="AF176" s="17"/>
      <c r="AG176" s="17"/>
      <c r="AH176" s="12" t="e">
        <f t="shared" si="36"/>
        <v>#DIV/0!</v>
      </c>
      <c r="AI176" s="13" cm="1">
        <f t="array" ref="AI176">_xlfn.IFS(AD176&gt;0,((AD176/(P176))),AD176=0,0)</f>
        <v>0</v>
      </c>
      <c r="AJ176" s="13" cm="1">
        <f t="array" ref="AJ176">_xlfn.IFS(AE176&gt;0,((AE176/(R176))),AE176=0,0)</f>
        <v>0</v>
      </c>
      <c r="AK176" s="13" cm="1">
        <f t="array" ref="AK176">_xlfn.IFS(AF176&gt;0,((AF176/(V176))),AF176=0,0)</f>
        <v>0</v>
      </c>
      <c r="AL176" s="13" cm="1">
        <f t="array" ref="AL176">_xlfn.IFS(AG176&gt;0,((AG176/(X176))),AG176=0,0)</f>
        <v>0</v>
      </c>
      <c r="AM176" s="14" t="e">
        <f t="shared" si="37"/>
        <v>#DIV/0!</v>
      </c>
      <c r="BI176" t="str" cm="1">
        <f t="array" ref="BI176">_xlfn.IFS(K176&lt;List!$K$3,"old",K176&gt;=List!$K$3,"new")</f>
        <v>old</v>
      </c>
      <c r="BJ176">
        <f>_xlfn.IFNA(VLOOKUP(O176,List!$A$2:$B$18,2,FALSE),0)</f>
        <v>0</v>
      </c>
      <c r="BK176">
        <f>_xlfn.IFNA(VLOOKUP(Q176,List!$A$2:$B$18,2,FALSE),0)</f>
        <v>0</v>
      </c>
      <c r="BL176">
        <f>_xlfn.IFNA(VLOOKUP(U176,List!$A$2:$B$18,2,FALSE),0)</f>
        <v>0</v>
      </c>
      <c r="BM176">
        <f>_xlfn.IFNA(VLOOKUP(W176,List!$A$2:$B$18,2,FALSE),0)</f>
        <v>0</v>
      </c>
      <c r="BN176">
        <f>_xlfn.IFNA(VLOOKUP(AA176,List!$A$2:$B$18,2,FALSE),0)</f>
        <v>0</v>
      </c>
      <c r="BO176">
        <f>COUNTIFS(AW176:AY176,"yes")+COUNTIFS(AW176:AY176,"Not Needed - Recertification")+(COUNTIFS(BY176,"yes"))+Tabulation[[#This Row],[Leak Tight Exempt]]</f>
        <v>0</v>
      </c>
      <c r="BP176" t="str">
        <f>IF(OR(AND(L176=List!$U$2,BO176=3),AND(L176=List!$U$3,BO176=3)),"Yes","Ineligible or Missing Data")</f>
        <v>Ineligible or Missing Data</v>
      </c>
      <c r="BQ176">
        <f t="shared" si="38"/>
        <v>1</v>
      </c>
      <c r="BR176">
        <f>_xlfn.IFNA(VLOOKUP(BA176,List!$H$2:$I$10,2,FALSE),0)</f>
        <v>0</v>
      </c>
      <c r="BS176">
        <f t="shared" si="39"/>
        <v>0</v>
      </c>
      <c r="BT176">
        <f t="shared" si="40"/>
        <v>1</v>
      </c>
      <c r="BU176">
        <f t="shared" si="41"/>
        <v>0</v>
      </c>
      <c r="BV176">
        <f>_xlfn.IFNA(VLOOKUP(AZ176,List!$R$2:$S$6,2,FALSE),0)</f>
        <v>0</v>
      </c>
      <c r="BW176" t="b">
        <f t="shared" si="34"/>
        <v>0</v>
      </c>
      <c r="BX176">
        <f t="shared" si="42"/>
        <v>0</v>
      </c>
      <c r="BY176" t="b">
        <f t="shared" si="43"/>
        <v>0</v>
      </c>
      <c r="BZ176">
        <f t="shared" si="44"/>
        <v>1</v>
      </c>
      <c r="CA176" t="e" cm="1">
        <f t="array" ref="CA176">_xlfn.IFS(AH176&lt;List!$N$4,"Platinum",AH176&lt;List!$N$3,"Gold",AH176&lt;List!$N$2,"Silver",AH176&gt;List!$N$2,"Exceeds")</f>
        <v>#DIV/0!</v>
      </c>
      <c r="CB176" t="e" cm="1">
        <f t="array" ref="CB176">_xlfn.IFS(AM176&lt;List!$M$4,"Platinum",AM176&lt;List!$M$3,"Gold",AM176&lt;List!$M$2,"Silver",AM176&gt;List!$M$2,"Exceeds")</f>
        <v>#DIV/0!</v>
      </c>
      <c r="CC176" t="e" cm="1">
        <f t="array" ref="CC176">_xlfn.IFS(CB176="exceeds","Exceeds",CA176="exceeds","Exceeds",CB176="silver","Silver",CA176="silver","Silver",CB176="Gold","Gold",CA176="Gold","Gold",CB176="platinum","Platinum",CA176="platinum","Platinum")</f>
        <v>#DIV/0!</v>
      </c>
      <c r="CD176" t="e">
        <f>IF(AND(AND(BZ176&gt;=2),AND(AH176&lt;=List!$N$4),AND(AM176&lt;=List!$M$4)),"Certified","Exceeds")</f>
        <v>#DIV/0!</v>
      </c>
      <c r="CE176" t="e" cm="1">
        <f t="array" ref="CE176">_xlfn.IFS(BI176=List!$O$2,'SAMPLE-Entry-Sheet'!CC176,BI176=List!$O$3,'SAMPLE-Entry-Sheet'!CD176)</f>
        <v>#DIV/0!</v>
      </c>
    </row>
    <row r="177" spans="1:83" ht="30" customHeight="1">
      <c r="A177" t="str">
        <f t="shared" si="35"/>
        <v>Ineligible or missing inputs</v>
      </c>
      <c r="H177" s="15"/>
      <c r="I177" s="16"/>
      <c r="J177" s="16"/>
      <c r="K177" s="16"/>
      <c r="L177" s="16"/>
      <c r="P177" s="17"/>
      <c r="R177" s="17"/>
      <c r="U177" s="17"/>
      <c r="W177" s="17"/>
      <c r="AC177" s="17">
        <f>'SAMPLE-Load-Tally'!C177</f>
        <v>0</v>
      </c>
      <c r="AD177" s="17"/>
      <c r="AE177" s="17"/>
      <c r="AF177" s="17"/>
      <c r="AG177" s="17"/>
      <c r="AH177" s="12" t="e">
        <f t="shared" si="36"/>
        <v>#DIV/0!</v>
      </c>
      <c r="AI177" s="13" cm="1">
        <f t="array" ref="AI177">_xlfn.IFS(AD177&gt;0,((AD177/(P177))),AD177=0,0)</f>
        <v>0</v>
      </c>
      <c r="AJ177" s="13" cm="1">
        <f t="array" ref="AJ177">_xlfn.IFS(AE177&gt;0,((AE177/(R177))),AE177=0,0)</f>
        <v>0</v>
      </c>
      <c r="AK177" s="13" cm="1">
        <f t="array" ref="AK177">_xlfn.IFS(AF177&gt;0,((AF177/(V177))),AF177=0,0)</f>
        <v>0</v>
      </c>
      <c r="AL177" s="13" cm="1">
        <f t="array" ref="AL177">_xlfn.IFS(AG177&gt;0,((AG177/(X177))),AG177=0,0)</f>
        <v>0</v>
      </c>
      <c r="AM177" s="14" t="e">
        <f t="shared" si="37"/>
        <v>#DIV/0!</v>
      </c>
      <c r="BI177" t="str" cm="1">
        <f t="array" ref="BI177">_xlfn.IFS(K177&lt;List!$K$3,"old",K177&gt;=List!$K$3,"new")</f>
        <v>old</v>
      </c>
      <c r="BJ177">
        <f>_xlfn.IFNA(VLOOKUP(O177,List!$A$2:$B$18,2,FALSE),0)</f>
        <v>0</v>
      </c>
      <c r="BK177">
        <f>_xlfn.IFNA(VLOOKUP(Q177,List!$A$2:$B$18,2,FALSE),0)</f>
        <v>0</v>
      </c>
      <c r="BL177">
        <f>_xlfn.IFNA(VLOOKUP(U177,List!$A$2:$B$18,2,FALSE),0)</f>
        <v>0</v>
      </c>
      <c r="BM177">
        <f>_xlfn.IFNA(VLOOKUP(W177,List!$A$2:$B$18,2,FALSE),0)</f>
        <v>0</v>
      </c>
      <c r="BN177">
        <f>_xlfn.IFNA(VLOOKUP(AA177,List!$A$2:$B$18,2,FALSE),0)</f>
        <v>0</v>
      </c>
      <c r="BO177">
        <f>COUNTIFS(AW177:AY177,"yes")+COUNTIFS(AW177:AY177,"Not Needed - Recertification")+(COUNTIFS(BY177,"yes"))+Tabulation[[#This Row],[Leak Tight Exempt]]</f>
        <v>0</v>
      </c>
      <c r="BP177" t="str">
        <f>IF(OR(AND(L177=List!$U$2,BO177=3),AND(L177=List!$U$3,BO177=3)),"Yes","Ineligible or Missing Data")</f>
        <v>Ineligible or Missing Data</v>
      </c>
      <c r="BQ177">
        <f t="shared" si="38"/>
        <v>1</v>
      </c>
      <c r="BR177">
        <f>_xlfn.IFNA(VLOOKUP(BA177,List!$H$2:$I$10,2,FALSE),0)</f>
        <v>0</v>
      </c>
      <c r="BS177">
        <f t="shared" si="39"/>
        <v>0</v>
      </c>
      <c r="BT177">
        <f t="shared" si="40"/>
        <v>1</v>
      </c>
      <c r="BU177">
        <f t="shared" si="41"/>
        <v>0</v>
      </c>
      <c r="BV177">
        <f>_xlfn.IFNA(VLOOKUP(AZ177,List!$R$2:$S$6,2,FALSE),0)</f>
        <v>0</v>
      </c>
      <c r="BW177" t="b">
        <f t="shared" si="34"/>
        <v>0</v>
      </c>
      <c r="BX177">
        <f t="shared" si="42"/>
        <v>0</v>
      </c>
      <c r="BY177" t="b">
        <f t="shared" si="43"/>
        <v>0</v>
      </c>
      <c r="BZ177">
        <f t="shared" si="44"/>
        <v>1</v>
      </c>
      <c r="CA177" t="e" cm="1">
        <f t="array" ref="CA177">_xlfn.IFS(AH177&lt;List!$N$4,"Platinum",AH177&lt;List!$N$3,"Gold",AH177&lt;List!$N$2,"Silver",AH177&gt;List!$N$2,"Exceeds")</f>
        <v>#DIV/0!</v>
      </c>
      <c r="CB177" t="e" cm="1">
        <f t="array" ref="CB177">_xlfn.IFS(AM177&lt;List!$M$4,"Platinum",AM177&lt;List!$M$3,"Gold",AM177&lt;List!$M$2,"Silver",AM177&gt;List!$M$2,"Exceeds")</f>
        <v>#DIV/0!</v>
      </c>
      <c r="CC177" t="e" cm="1">
        <f t="array" ref="CC177">_xlfn.IFS(CB177="exceeds","Exceeds",CA177="exceeds","Exceeds",CB177="silver","Silver",CA177="silver","Silver",CB177="Gold","Gold",CA177="Gold","Gold",CB177="platinum","Platinum",CA177="platinum","Platinum")</f>
        <v>#DIV/0!</v>
      </c>
      <c r="CD177" t="e">
        <f>IF(AND(AND(BZ177&gt;=2),AND(AH177&lt;=List!$N$4),AND(AM177&lt;=List!$M$4)),"Certified","Exceeds")</f>
        <v>#DIV/0!</v>
      </c>
      <c r="CE177" t="e" cm="1">
        <f t="array" ref="CE177">_xlfn.IFS(BI177=List!$O$2,'SAMPLE-Entry-Sheet'!CC177,BI177=List!$O$3,'SAMPLE-Entry-Sheet'!CD177)</f>
        <v>#DIV/0!</v>
      </c>
    </row>
    <row r="178" spans="1:83" ht="30" customHeight="1">
      <c r="A178" t="str">
        <f t="shared" si="35"/>
        <v>Ineligible or missing inputs</v>
      </c>
      <c r="H178" s="15"/>
      <c r="I178" s="16"/>
      <c r="J178" s="16"/>
      <c r="K178" s="16"/>
      <c r="L178" s="16"/>
      <c r="P178" s="17"/>
      <c r="R178" s="17"/>
      <c r="U178" s="17"/>
      <c r="W178" s="17"/>
      <c r="AC178" s="17">
        <f>'SAMPLE-Load-Tally'!C178</f>
        <v>0</v>
      </c>
      <c r="AD178" s="17"/>
      <c r="AE178" s="17"/>
      <c r="AF178" s="17"/>
      <c r="AG178" s="17"/>
      <c r="AH178" s="12" t="e">
        <f t="shared" si="36"/>
        <v>#DIV/0!</v>
      </c>
      <c r="AI178" s="13" cm="1">
        <f t="array" ref="AI178">_xlfn.IFS(AD178&gt;0,((AD178/(P178))),AD178=0,0)</f>
        <v>0</v>
      </c>
      <c r="AJ178" s="13" cm="1">
        <f t="array" ref="AJ178">_xlfn.IFS(AE178&gt;0,((AE178/(R178))),AE178=0,0)</f>
        <v>0</v>
      </c>
      <c r="AK178" s="13" cm="1">
        <f t="array" ref="AK178">_xlfn.IFS(AF178&gt;0,((AF178/(V178))),AF178=0,0)</f>
        <v>0</v>
      </c>
      <c r="AL178" s="13" cm="1">
        <f t="array" ref="AL178">_xlfn.IFS(AG178&gt;0,((AG178/(X178))),AG178=0,0)</f>
        <v>0</v>
      </c>
      <c r="AM178" s="14" t="e">
        <f t="shared" si="37"/>
        <v>#DIV/0!</v>
      </c>
      <c r="BI178" t="str" cm="1">
        <f t="array" ref="BI178">_xlfn.IFS(K178&lt;List!$K$3,"old",K178&gt;=List!$K$3,"new")</f>
        <v>old</v>
      </c>
      <c r="BJ178">
        <f>_xlfn.IFNA(VLOOKUP(O178,List!$A$2:$B$18,2,FALSE),0)</f>
        <v>0</v>
      </c>
      <c r="BK178">
        <f>_xlfn.IFNA(VLOOKUP(Q178,List!$A$2:$B$18,2,FALSE),0)</f>
        <v>0</v>
      </c>
      <c r="BL178">
        <f>_xlfn.IFNA(VLOOKUP(U178,List!$A$2:$B$18,2,FALSE),0)</f>
        <v>0</v>
      </c>
      <c r="BM178">
        <f>_xlfn.IFNA(VLOOKUP(W178,List!$A$2:$B$18,2,FALSE),0)</f>
        <v>0</v>
      </c>
      <c r="BN178">
        <f>_xlfn.IFNA(VLOOKUP(AA178,List!$A$2:$B$18,2,FALSE),0)</f>
        <v>0</v>
      </c>
      <c r="BO178">
        <f>COUNTIFS(AW178:AY178,"yes")+COUNTIFS(AW178:AY178,"Not Needed - Recertification")+(COUNTIFS(BY178,"yes"))+Tabulation[[#This Row],[Leak Tight Exempt]]</f>
        <v>0</v>
      </c>
      <c r="BP178" t="str">
        <f>IF(OR(AND(L178=List!$U$2,BO178=3),AND(L178=List!$U$3,BO178=3)),"Yes","Ineligible or Missing Data")</f>
        <v>Ineligible or Missing Data</v>
      </c>
      <c r="BQ178">
        <f t="shared" si="38"/>
        <v>1</v>
      </c>
      <c r="BR178">
        <f>_xlfn.IFNA(VLOOKUP(BA178,List!$H$2:$I$10,2,FALSE),0)</f>
        <v>0</v>
      </c>
      <c r="BS178">
        <f t="shared" si="39"/>
        <v>0</v>
      </c>
      <c r="BT178">
        <f t="shared" si="40"/>
        <v>1</v>
      </c>
      <c r="BU178">
        <f t="shared" si="41"/>
        <v>0</v>
      </c>
      <c r="BV178">
        <f>_xlfn.IFNA(VLOOKUP(AZ178,List!$R$2:$S$6,2,FALSE),0)</f>
        <v>0</v>
      </c>
      <c r="BW178" t="b">
        <f t="shared" si="34"/>
        <v>0</v>
      </c>
      <c r="BX178">
        <f t="shared" si="42"/>
        <v>0</v>
      </c>
      <c r="BY178" t="b">
        <f t="shared" si="43"/>
        <v>0</v>
      </c>
      <c r="BZ178">
        <f t="shared" si="44"/>
        <v>1</v>
      </c>
      <c r="CA178" t="e" cm="1">
        <f t="array" ref="CA178">_xlfn.IFS(AH178&lt;List!$N$4,"Platinum",AH178&lt;List!$N$3,"Gold",AH178&lt;List!$N$2,"Silver",AH178&gt;List!$N$2,"Exceeds")</f>
        <v>#DIV/0!</v>
      </c>
      <c r="CB178" t="e" cm="1">
        <f t="array" ref="CB178">_xlfn.IFS(AM178&lt;List!$M$4,"Platinum",AM178&lt;List!$M$3,"Gold",AM178&lt;List!$M$2,"Silver",AM178&gt;List!$M$2,"Exceeds")</f>
        <v>#DIV/0!</v>
      </c>
      <c r="CC178" t="e" cm="1">
        <f t="array" ref="CC178">_xlfn.IFS(CB178="exceeds","Exceeds",CA178="exceeds","Exceeds",CB178="silver","Silver",CA178="silver","Silver",CB178="Gold","Gold",CA178="Gold","Gold",CB178="platinum","Platinum",CA178="platinum","Platinum")</f>
        <v>#DIV/0!</v>
      </c>
      <c r="CD178" t="e">
        <f>IF(AND(AND(BZ178&gt;=2),AND(AH178&lt;=List!$N$4),AND(AM178&lt;=List!$M$4)),"Certified","Exceeds")</f>
        <v>#DIV/0!</v>
      </c>
      <c r="CE178" t="e" cm="1">
        <f t="array" ref="CE178">_xlfn.IFS(BI178=List!$O$2,'SAMPLE-Entry-Sheet'!CC178,BI178=List!$O$3,'SAMPLE-Entry-Sheet'!CD178)</f>
        <v>#DIV/0!</v>
      </c>
    </row>
    <row r="179" spans="1:83" ht="30" customHeight="1">
      <c r="A179" t="str">
        <f t="shared" si="35"/>
        <v>Ineligible or missing inputs</v>
      </c>
      <c r="H179" s="15"/>
      <c r="I179" s="16"/>
      <c r="J179" s="16"/>
      <c r="K179" s="16"/>
      <c r="L179" s="16"/>
      <c r="P179" s="17"/>
      <c r="R179" s="17"/>
      <c r="U179" s="17"/>
      <c r="W179" s="17"/>
      <c r="AC179" s="17">
        <f>'SAMPLE-Load-Tally'!C179</f>
        <v>0</v>
      </c>
      <c r="AD179" s="17"/>
      <c r="AE179" s="17"/>
      <c r="AF179" s="17"/>
      <c r="AG179" s="17"/>
      <c r="AH179" s="12" t="e">
        <f t="shared" si="36"/>
        <v>#DIV/0!</v>
      </c>
      <c r="AI179" s="13" cm="1">
        <f t="array" ref="AI179">_xlfn.IFS(AD179&gt;0,((AD179/(P179))),AD179=0,0)</f>
        <v>0</v>
      </c>
      <c r="AJ179" s="13" cm="1">
        <f t="array" ref="AJ179">_xlfn.IFS(AE179&gt;0,((AE179/(R179))),AE179=0,0)</f>
        <v>0</v>
      </c>
      <c r="AK179" s="13" cm="1">
        <f t="array" ref="AK179">_xlfn.IFS(AF179&gt;0,((AF179/(V179))),AF179=0,0)</f>
        <v>0</v>
      </c>
      <c r="AL179" s="13" cm="1">
        <f t="array" ref="AL179">_xlfn.IFS(AG179&gt;0,((AG179/(X179))),AG179=0,0)</f>
        <v>0</v>
      </c>
      <c r="AM179" s="14" t="e">
        <f t="shared" si="37"/>
        <v>#DIV/0!</v>
      </c>
      <c r="BI179" t="str" cm="1">
        <f t="array" ref="BI179">_xlfn.IFS(K179&lt;List!$K$3,"old",K179&gt;=List!$K$3,"new")</f>
        <v>old</v>
      </c>
      <c r="BJ179">
        <f>_xlfn.IFNA(VLOOKUP(O179,List!$A$2:$B$18,2,FALSE),0)</f>
        <v>0</v>
      </c>
      <c r="BK179">
        <f>_xlfn.IFNA(VLOOKUP(Q179,List!$A$2:$B$18,2,FALSE),0)</f>
        <v>0</v>
      </c>
      <c r="BL179">
        <f>_xlfn.IFNA(VLOOKUP(U179,List!$A$2:$B$18,2,FALSE),0)</f>
        <v>0</v>
      </c>
      <c r="BM179">
        <f>_xlfn.IFNA(VLOOKUP(W179,List!$A$2:$B$18,2,FALSE),0)</f>
        <v>0</v>
      </c>
      <c r="BN179">
        <f>_xlfn.IFNA(VLOOKUP(AA179,List!$A$2:$B$18,2,FALSE),0)</f>
        <v>0</v>
      </c>
      <c r="BO179">
        <f>COUNTIFS(AW179:AY179,"yes")+COUNTIFS(AW179:AY179,"Not Needed - Recertification")+(COUNTIFS(BY179,"yes"))+Tabulation[[#This Row],[Leak Tight Exempt]]</f>
        <v>0</v>
      </c>
      <c r="BP179" t="str">
        <f>IF(OR(AND(L179=List!$U$2,BO179=3),AND(L179=List!$U$3,BO179=3)),"Yes","Ineligible or Missing Data")</f>
        <v>Ineligible or Missing Data</v>
      </c>
      <c r="BQ179">
        <f t="shared" si="38"/>
        <v>1</v>
      </c>
      <c r="BR179">
        <f>_xlfn.IFNA(VLOOKUP(BA179,List!$H$2:$I$10,2,FALSE),0)</f>
        <v>0</v>
      </c>
      <c r="BS179">
        <f t="shared" si="39"/>
        <v>0</v>
      </c>
      <c r="BT179">
        <f t="shared" si="40"/>
        <v>1</v>
      </c>
      <c r="BU179">
        <f t="shared" si="41"/>
        <v>0</v>
      </c>
      <c r="BV179">
        <f>_xlfn.IFNA(VLOOKUP(AZ179,List!$R$2:$S$6,2,FALSE),0)</f>
        <v>0</v>
      </c>
      <c r="BW179" t="b">
        <f t="shared" si="34"/>
        <v>0</v>
      </c>
      <c r="BX179">
        <f t="shared" si="42"/>
        <v>0</v>
      </c>
      <c r="BY179" t="b">
        <f t="shared" si="43"/>
        <v>0</v>
      </c>
      <c r="BZ179">
        <f t="shared" si="44"/>
        <v>1</v>
      </c>
      <c r="CA179" t="e" cm="1">
        <f t="array" ref="CA179">_xlfn.IFS(AH179&lt;List!$N$4,"Platinum",AH179&lt;List!$N$3,"Gold",AH179&lt;List!$N$2,"Silver",AH179&gt;List!$N$2,"Exceeds")</f>
        <v>#DIV/0!</v>
      </c>
      <c r="CB179" t="e" cm="1">
        <f t="array" ref="CB179">_xlfn.IFS(AM179&lt;List!$M$4,"Platinum",AM179&lt;List!$M$3,"Gold",AM179&lt;List!$M$2,"Silver",AM179&gt;List!$M$2,"Exceeds")</f>
        <v>#DIV/0!</v>
      </c>
      <c r="CC179" t="e" cm="1">
        <f t="array" ref="CC179">_xlfn.IFS(CB179="exceeds","Exceeds",CA179="exceeds","Exceeds",CB179="silver","Silver",CA179="silver","Silver",CB179="Gold","Gold",CA179="Gold","Gold",CB179="platinum","Platinum",CA179="platinum","Platinum")</f>
        <v>#DIV/0!</v>
      </c>
      <c r="CD179" t="e">
        <f>IF(AND(AND(BZ179&gt;=2),AND(AH179&lt;=List!$N$4),AND(AM179&lt;=List!$M$4)),"Certified","Exceeds")</f>
        <v>#DIV/0!</v>
      </c>
      <c r="CE179" t="e" cm="1">
        <f t="array" ref="CE179">_xlfn.IFS(BI179=List!$O$2,'SAMPLE-Entry-Sheet'!CC179,BI179=List!$O$3,'SAMPLE-Entry-Sheet'!CD179)</f>
        <v>#DIV/0!</v>
      </c>
    </row>
    <row r="180" spans="1:83" ht="30" customHeight="1">
      <c r="A180" t="str">
        <f t="shared" si="35"/>
        <v>Ineligible or missing inputs</v>
      </c>
      <c r="H180" s="15"/>
      <c r="I180" s="16"/>
      <c r="J180" s="16"/>
      <c r="K180" s="16"/>
      <c r="L180" s="16"/>
      <c r="P180" s="17"/>
      <c r="R180" s="17"/>
      <c r="U180" s="17"/>
      <c r="W180" s="17"/>
      <c r="AC180" s="17">
        <f>'SAMPLE-Load-Tally'!C180</f>
        <v>0</v>
      </c>
      <c r="AD180" s="17"/>
      <c r="AE180" s="17"/>
      <c r="AF180" s="17"/>
      <c r="AG180" s="17"/>
      <c r="AH180" s="12" t="e">
        <f t="shared" si="36"/>
        <v>#DIV/0!</v>
      </c>
      <c r="AI180" s="13" cm="1">
        <f t="array" ref="AI180">_xlfn.IFS(AD180&gt;0,((AD180/(P180))),AD180=0,0)</f>
        <v>0</v>
      </c>
      <c r="AJ180" s="13" cm="1">
        <f t="array" ref="AJ180">_xlfn.IFS(AE180&gt;0,((AE180/(R180))),AE180=0,0)</f>
        <v>0</v>
      </c>
      <c r="AK180" s="13" cm="1">
        <f t="array" ref="AK180">_xlfn.IFS(AF180&gt;0,((AF180/(V180))),AF180=0,0)</f>
        <v>0</v>
      </c>
      <c r="AL180" s="13" cm="1">
        <f t="array" ref="AL180">_xlfn.IFS(AG180&gt;0,((AG180/(X180))),AG180=0,0)</f>
        <v>0</v>
      </c>
      <c r="AM180" s="14" t="e">
        <f t="shared" si="37"/>
        <v>#DIV/0!</v>
      </c>
      <c r="BI180" t="str" cm="1">
        <f t="array" ref="BI180">_xlfn.IFS(K180&lt;List!$K$3,"old",K180&gt;=List!$K$3,"new")</f>
        <v>old</v>
      </c>
      <c r="BJ180">
        <f>_xlfn.IFNA(VLOOKUP(O180,List!$A$2:$B$18,2,FALSE),0)</f>
        <v>0</v>
      </c>
      <c r="BK180">
        <f>_xlfn.IFNA(VLOOKUP(Q180,List!$A$2:$B$18,2,FALSE),0)</f>
        <v>0</v>
      </c>
      <c r="BL180">
        <f>_xlfn.IFNA(VLOOKUP(U180,List!$A$2:$B$18,2,FALSE),0)</f>
        <v>0</v>
      </c>
      <c r="BM180">
        <f>_xlfn.IFNA(VLOOKUP(W180,List!$A$2:$B$18,2,FALSE),0)</f>
        <v>0</v>
      </c>
      <c r="BN180">
        <f>_xlfn.IFNA(VLOOKUP(AA180,List!$A$2:$B$18,2,FALSE),0)</f>
        <v>0</v>
      </c>
      <c r="BO180">
        <f>COUNTIFS(AW180:AY180,"yes")+COUNTIFS(AW180:AY180,"Not Needed - Recertification")+(COUNTIFS(BY180,"yes"))+Tabulation[[#This Row],[Leak Tight Exempt]]</f>
        <v>0</v>
      </c>
      <c r="BP180" t="str">
        <f>IF(OR(AND(L180=List!$U$2,BO180=3),AND(L180=List!$U$3,BO180=3)),"Yes","Ineligible or Missing Data")</f>
        <v>Ineligible or Missing Data</v>
      </c>
      <c r="BQ180">
        <f t="shared" si="38"/>
        <v>1</v>
      </c>
      <c r="BR180">
        <f>_xlfn.IFNA(VLOOKUP(BA180,List!$H$2:$I$10,2,FALSE),0)</f>
        <v>0</v>
      </c>
      <c r="BS180">
        <f t="shared" si="39"/>
        <v>0</v>
      </c>
      <c r="BT180">
        <f t="shared" si="40"/>
        <v>1</v>
      </c>
      <c r="BU180">
        <f t="shared" si="41"/>
        <v>0</v>
      </c>
      <c r="BV180">
        <f>_xlfn.IFNA(VLOOKUP(AZ180,List!$R$2:$S$6,2,FALSE),0)</f>
        <v>0</v>
      </c>
      <c r="BW180" t="b">
        <f t="shared" si="34"/>
        <v>0</v>
      </c>
      <c r="BX180">
        <f t="shared" si="42"/>
        <v>0</v>
      </c>
      <c r="BY180" t="b">
        <f t="shared" si="43"/>
        <v>0</v>
      </c>
      <c r="BZ180">
        <f t="shared" si="44"/>
        <v>1</v>
      </c>
      <c r="CA180" t="e" cm="1">
        <f t="array" ref="CA180">_xlfn.IFS(AH180&lt;List!$N$4,"Platinum",AH180&lt;List!$N$3,"Gold",AH180&lt;List!$N$2,"Silver",AH180&gt;List!$N$2,"Exceeds")</f>
        <v>#DIV/0!</v>
      </c>
      <c r="CB180" t="e" cm="1">
        <f t="array" ref="CB180">_xlfn.IFS(AM180&lt;List!$M$4,"Platinum",AM180&lt;List!$M$3,"Gold",AM180&lt;List!$M$2,"Silver",AM180&gt;List!$M$2,"Exceeds")</f>
        <v>#DIV/0!</v>
      </c>
      <c r="CC180" t="e" cm="1">
        <f t="array" ref="CC180">_xlfn.IFS(CB180="exceeds","Exceeds",CA180="exceeds","Exceeds",CB180="silver","Silver",CA180="silver","Silver",CB180="Gold","Gold",CA180="Gold","Gold",CB180="platinum","Platinum",CA180="platinum","Platinum")</f>
        <v>#DIV/0!</v>
      </c>
      <c r="CD180" t="e">
        <f>IF(AND(AND(BZ180&gt;=2),AND(AH180&lt;=List!$N$4),AND(AM180&lt;=List!$M$4)),"Certified","Exceeds")</f>
        <v>#DIV/0!</v>
      </c>
      <c r="CE180" t="e" cm="1">
        <f t="array" ref="CE180">_xlfn.IFS(BI180=List!$O$2,'SAMPLE-Entry-Sheet'!CC180,BI180=List!$O$3,'SAMPLE-Entry-Sheet'!CD180)</f>
        <v>#DIV/0!</v>
      </c>
    </row>
    <row r="181" spans="1:83" ht="30" customHeight="1">
      <c r="A181" t="str">
        <f t="shared" si="35"/>
        <v>Ineligible or missing inputs</v>
      </c>
      <c r="H181" s="15"/>
      <c r="I181" s="16"/>
      <c r="J181" s="16"/>
      <c r="K181" s="16"/>
      <c r="L181" s="16"/>
      <c r="P181" s="17"/>
      <c r="R181" s="17"/>
      <c r="U181" s="17"/>
      <c r="W181" s="17"/>
      <c r="AC181" s="17">
        <f>'SAMPLE-Load-Tally'!C181</f>
        <v>0</v>
      </c>
      <c r="AD181" s="17"/>
      <c r="AE181" s="17"/>
      <c r="AF181" s="17"/>
      <c r="AG181" s="17"/>
      <c r="AH181" s="12" t="e">
        <f t="shared" si="36"/>
        <v>#DIV/0!</v>
      </c>
      <c r="AI181" s="13" cm="1">
        <f t="array" ref="AI181">_xlfn.IFS(AD181&gt;0,((AD181/(P181))),AD181=0,0)</f>
        <v>0</v>
      </c>
      <c r="AJ181" s="13" cm="1">
        <f t="array" ref="AJ181">_xlfn.IFS(AE181&gt;0,((AE181/(R181))),AE181=0,0)</f>
        <v>0</v>
      </c>
      <c r="AK181" s="13" cm="1">
        <f t="array" ref="AK181">_xlfn.IFS(AF181&gt;0,((AF181/(V181))),AF181=0,0)</f>
        <v>0</v>
      </c>
      <c r="AL181" s="13" cm="1">
        <f t="array" ref="AL181">_xlfn.IFS(AG181&gt;0,((AG181/(X181))),AG181=0,0)</f>
        <v>0</v>
      </c>
      <c r="AM181" s="14" t="e">
        <f t="shared" si="37"/>
        <v>#DIV/0!</v>
      </c>
      <c r="BI181" t="str" cm="1">
        <f t="array" ref="BI181">_xlfn.IFS(K181&lt;List!$K$3,"old",K181&gt;=List!$K$3,"new")</f>
        <v>old</v>
      </c>
      <c r="BJ181">
        <f>_xlfn.IFNA(VLOOKUP(O181,List!$A$2:$B$18,2,FALSE),0)</f>
        <v>0</v>
      </c>
      <c r="BK181">
        <f>_xlfn.IFNA(VLOOKUP(Q181,List!$A$2:$B$18,2,FALSE),0)</f>
        <v>0</v>
      </c>
      <c r="BL181">
        <f>_xlfn.IFNA(VLOOKUP(U181,List!$A$2:$B$18,2,FALSE),0)</f>
        <v>0</v>
      </c>
      <c r="BM181">
        <f>_xlfn.IFNA(VLOOKUP(W181,List!$A$2:$B$18,2,FALSE),0)</f>
        <v>0</v>
      </c>
      <c r="BN181">
        <f>_xlfn.IFNA(VLOOKUP(AA181,List!$A$2:$B$18,2,FALSE),0)</f>
        <v>0</v>
      </c>
      <c r="BO181">
        <f>COUNTIFS(AW181:AY181,"yes")+COUNTIFS(AW181:AY181,"Not Needed - Recertification")+(COUNTIFS(BY181,"yes"))+Tabulation[[#This Row],[Leak Tight Exempt]]</f>
        <v>0</v>
      </c>
      <c r="BP181" t="str">
        <f>IF(OR(AND(L181=List!$U$2,BO181=3),AND(L181=List!$U$3,BO181=3)),"Yes","Ineligible or Missing Data")</f>
        <v>Ineligible or Missing Data</v>
      </c>
      <c r="BQ181">
        <f t="shared" si="38"/>
        <v>1</v>
      </c>
      <c r="BR181">
        <f>_xlfn.IFNA(VLOOKUP(BA181,List!$H$2:$I$10,2,FALSE),0)</f>
        <v>0</v>
      </c>
      <c r="BS181">
        <f t="shared" si="39"/>
        <v>0</v>
      </c>
      <c r="BT181">
        <f t="shared" si="40"/>
        <v>1</v>
      </c>
      <c r="BU181">
        <f t="shared" si="41"/>
        <v>0</v>
      </c>
      <c r="BV181">
        <f>_xlfn.IFNA(VLOOKUP(AZ181,List!$R$2:$S$6,2,FALSE),0)</f>
        <v>0</v>
      </c>
      <c r="BW181" t="b">
        <f t="shared" si="34"/>
        <v>0</v>
      </c>
      <c r="BX181">
        <f t="shared" si="42"/>
        <v>0</v>
      </c>
      <c r="BY181" t="b">
        <f t="shared" si="43"/>
        <v>0</v>
      </c>
      <c r="BZ181">
        <f t="shared" si="44"/>
        <v>1</v>
      </c>
      <c r="CA181" t="e" cm="1">
        <f t="array" ref="CA181">_xlfn.IFS(AH181&lt;List!$N$4,"Platinum",AH181&lt;List!$N$3,"Gold",AH181&lt;List!$N$2,"Silver",AH181&gt;List!$N$2,"Exceeds")</f>
        <v>#DIV/0!</v>
      </c>
      <c r="CB181" t="e" cm="1">
        <f t="array" ref="CB181">_xlfn.IFS(AM181&lt;List!$M$4,"Platinum",AM181&lt;List!$M$3,"Gold",AM181&lt;List!$M$2,"Silver",AM181&gt;List!$M$2,"Exceeds")</f>
        <v>#DIV/0!</v>
      </c>
      <c r="CC181" t="e" cm="1">
        <f t="array" ref="CC181">_xlfn.IFS(CB181="exceeds","Exceeds",CA181="exceeds","Exceeds",CB181="silver","Silver",CA181="silver","Silver",CB181="Gold","Gold",CA181="Gold","Gold",CB181="platinum","Platinum",CA181="platinum","Platinum")</f>
        <v>#DIV/0!</v>
      </c>
      <c r="CD181" t="e">
        <f>IF(AND(AND(BZ181&gt;=2),AND(AH181&lt;=List!$N$4),AND(AM181&lt;=List!$M$4)),"Certified","Exceeds")</f>
        <v>#DIV/0!</v>
      </c>
      <c r="CE181" t="e" cm="1">
        <f t="array" ref="CE181">_xlfn.IFS(BI181=List!$O$2,'SAMPLE-Entry-Sheet'!CC181,BI181=List!$O$3,'SAMPLE-Entry-Sheet'!CD181)</f>
        <v>#DIV/0!</v>
      </c>
    </row>
    <row r="182" spans="1:83" ht="30" customHeight="1">
      <c r="A182" t="str">
        <f t="shared" si="35"/>
        <v>Ineligible or missing inputs</v>
      </c>
      <c r="H182" s="15"/>
      <c r="I182" s="16"/>
      <c r="J182" s="16"/>
      <c r="K182" s="16"/>
      <c r="L182" s="16"/>
      <c r="P182" s="17"/>
      <c r="R182" s="17"/>
      <c r="U182" s="17"/>
      <c r="W182" s="17"/>
      <c r="AC182" s="17">
        <f>'SAMPLE-Load-Tally'!C182</f>
        <v>0</v>
      </c>
      <c r="AD182" s="17"/>
      <c r="AE182" s="17"/>
      <c r="AF182" s="17"/>
      <c r="AG182" s="17"/>
      <c r="AH182" s="12" t="e">
        <f t="shared" si="36"/>
        <v>#DIV/0!</v>
      </c>
      <c r="AI182" s="13" cm="1">
        <f t="array" ref="AI182">_xlfn.IFS(AD182&gt;0,((AD182/(P182))),AD182=0,0)</f>
        <v>0</v>
      </c>
      <c r="AJ182" s="13" cm="1">
        <f t="array" ref="AJ182">_xlfn.IFS(AE182&gt;0,((AE182/(R182))),AE182=0,0)</f>
        <v>0</v>
      </c>
      <c r="AK182" s="13" cm="1">
        <f t="array" ref="AK182">_xlfn.IFS(AF182&gt;0,((AF182/(V182))),AF182=0,0)</f>
        <v>0</v>
      </c>
      <c r="AL182" s="13" cm="1">
        <f t="array" ref="AL182">_xlfn.IFS(AG182&gt;0,((AG182/(X182))),AG182=0,0)</f>
        <v>0</v>
      </c>
      <c r="AM182" s="14" t="e">
        <f t="shared" si="37"/>
        <v>#DIV/0!</v>
      </c>
      <c r="BI182" t="str" cm="1">
        <f t="array" ref="BI182">_xlfn.IFS(K182&lt;List!$K$3,"old",K182&gt;=List!$K$3,"new")</f>
        <v>old</v>
      </c>
      <c r="BJ182">
        <f>_xlfn.IFNA(VLOOKUP(O182,List!$A$2:$B$18,2,FALSE),0)</f>
        <v>0</v>
      </c>
      <c r="BK182">
        <f>_xlfn.IFNA(VLOOKUP(Q182,List!$A$2:$B$18,2,FALSE),0)</f>
        <v>0</v>
      </c>
      <c r="BL182">
        <f>_xlfn.IFNA(VLOOKUP(U182,List!$A$2:$B$18,2,FALSE),0)</f>
        <v>0</v>
      </c>
      <c r="BM182">
        <f>_xlfn.IFNA(VLOOKUP(W182,List!$A$2:$B$18,2,FALSE),0)</f>
        <v>0</v>
      </c>
      <c r="BN182">
        <f>_xlfn.IFNA(VLOOKUP(AA182,List!$A$2:$B$18,2,FALSE),0)</f>
        <v>0</v>
      </c>
      <c r="BO182">
        <f>COUNTIFS(AW182:AY182,"yes")+COUNTIFS(AW182:AY182,"Not Needed - Recertification")+(COUNTIFS(BY182,"yes"))+Tabulation[[#This Row],[Leak Tight Exempt]]</f>
        <v>0</v>
      </c>
      <c r="BP182" t="str">
        <f>IF(OR(AND(L182=List!$U$2,BO182=3),AND(L182=List!$U$3,BO182=3)),"Yes","Ineligible or Missing Data")</f>
        <v>Ineligible or Missing Data</v>
      </c>
      <c r="BQ182">
        <f t="shared" si="38"/>
        <v>1</v>
      </c>
      <c r="BR182">
        <f>_xlfn.IFNA(VLOOKUP(BA182,List!$H$2:$I$10,2,FALSE),0)</f>
        <v>0</v>
      </c>
      <c r="BS182">
        <f t="shared" si="39"/>
        <v>0</v>
      </c>
      <c r="BT182">
        <f t="shared" si="40"/>
        <v>1</v>
      </c>
      <c r="BU182">
        <f t="shared" si="41"/>
        <v>0</v>
      </c>
      <c r="BV182">
        <f>_xlfn.IFNA(VLOOKUP(AZ182,List!$R$2:$S$6,2,FALSE),0)</f>
        <v>0</v>
      </c>
      <c r="BW182" t="b">
        <f t="shared" si="34"/>
        <v>0</v>
      </c>
      <c r="BX182">
        <f t="shared" si="42"/>
        <v>0</v>
      </c>
      <c r="BY182" t="b">
        <f t="shared" si="43"/>
        <v>0</v>
      </c>
      <c r="BZ182">
        <f t="shared" si="44"/>
        <v>1</v>
      </c>
      <c r="CA182" t="e" cm="1">
        <f t="array" ref="CA182">_xlfn.IFS(AH182&lt;List!$N$4,"Platinum",AH182&lt;List!$N$3,"Gold",AH182&lt;List!$N$2,"Silver",AH182&gt;List!$N$2,"Exceeds")</f>
        <v>#DIV/0!</v>
      </c>
      <c r="CB182" t="e" cm="1">
        <f t="array" ref="CB182">_xlfn.IFS(AM182&lt;List!$M$4,"Platinum",AM182&lt;List!$M$3,"Gold",AM182&lt;List!$M$2,"Silver",AM182&gt;List!$M$2,"Exceeds")</f>
        <v>#DIV/0!</v>
      </c>
      <c r="CC182" t="e" cm="1">
        <f t="array" ref="CC182">_xlfn.IFS(CB182="exceeds","Exceeds",CA182="exceeds","Exceeds",CB182="silver","Silver",CA182="silver","Silver",CB182="Gold","Gold",CA182="Gold","Gold",CB182="platinum","Platinum",CA182="platinum","Platinum")</f>
        <v>#DIV/0!</v>
      </c>
      <c r="CD182" t="e">
        <f>IF(AND(AND(BZ182&gt;=2),AND(AH182&lt;=List!$N$4),AND(AM182&lt;=List!$M$4)),"Certified","Exceeds")</f>
        <v>#DIV/0!</v>
      </c>
      <c r="CE182" t="e" cm="1">
        <f t="array" ref="CE182">_xlfn.IFS(BI182=List!$O$2,'SAMPLE-Entry-Sheet'!CC182,BI182=List!$O$3,'SAMPLE-Entry-Sheet'!CD182)</f>
        <v>#DIV/0!</v>
      </c>
    </row>
    <row r="183" spans="1:83" ht="30" customHeight="1">
      <c r="A183" t="str">
        <f t="shared" si="35"/>
        <v>Ineligible or missing inputs</v>
      </c>
      <c r="H183" s="15"/>
      <c r="I183" s="16"/>
      <c r="J183" s="16"/>
      <c r="K183" s="16"/>
      <c r="L183" s="16"/>
      <c r="P183" s="17"/>
      <c r="R183" s="17"/>
      <c r="U183" s="17"/>
      <c r="W183" s="17"/>
      <c r="AC183" s="17">
        <f>'SAMPLE-Load-Tally'!C183</f>
        <v>0</v>
      </c>
      <c r="AD183" s="17"/>
      <c r="AE183" s="17"/>
      <c r="AF183" s="17"/>
      <c r="AG183" s="17"/>
      <c r="AH183" s="12" t="e">
        <f t="shared" si="36"/>
        <v>#DIV/0!</v>
      </c>
      <c r="AI183" s="13" cm="1">
        <f t="array" ref="AI183">_xlfn.IFS(AD183&gt;0,((AD183/(P183))),AD183=0,0)</f>
        <v>0</v>
      </c>
      <c r="AJ183" s="13" cm="1">
        <f t="array" ref="AJ183">_xlfn.IFS(AE183&gt;0,((AE183/(R183))),AE183=0,0)</f>
        <v>0</v>
      </c>
      <c r="AK183" s="13" cm="1">
        <f t="array" ref="AK183">_xlfn.IFS(AF183&gt;0,((AF183/(V183))),AF183=0,0)</f>
        <v>0</v>
      </c>
      <c r="AL183" s="13" cm="1">
        <f t="array" ref="AL183">_xlfn.IFS(AG183&gt;0,((AG183/(X183))),AG183=0,0)</f>
        <v>0</v>
      </c>
      <c r="AM183" s="14" t="e">
        <f t="shared" si="37"/>
        <v>#DIV/0!</v>
      </c>
      <c r="BI183" t="str" cm="1">
        <f t="array" ref="BI183">_xlfn.IFS(K183&lt;List!$K$3,"old",K183&gt;=List!$K$3,"new")</f>
        <v>old</v>
      </c>
      <c r="BJ183">
        <f>_xlfn.IFNA(VLOOKUP(O183,List!$A$2:$B$18,2,FALSE),0)</f>
        <v>0</v>
      </c>
      <c r="BK183">
        <f>_xlfn.IFNA(VLOOKUP(Q183,List!$A$2:$B$18,2,FALSE),0)</f>
        <v>0</v>
      </c>
      <c r="BL183">
        <f>_xlfn.IFNA(VLOOKUP(U183,List!$A$2:$B$18,2,FALSE),0)</f>
        <v>0</v>
      </c>
      <c r="BM183">
        <f>_xlfn.IFNA(VLOOKUP(W183,List!$A$2:$B$18,2,FALSE),0)</f>
        <v>0</v>
      </c>
      <c r="BN183">
        <f>_xlfn.IFNA(VLOOKUP(AA183,List!$A$2:$B$18,2,FALSE),0)</f>
        <v>0</v>
      </c>
      <c r="BO183">
        <f>COUNTIFS(AW183:AY183,"yes")+COUNTIFS(AW183:AY183,"Not Needed - Recertification")+(COUNTIFS(BY183,"yes"))+Tabulation[[#This Row],[Leak Tight Exempt]]</f>
        <v>0</v>
      </c>
      <c r="BP183" t="str">
        <f>IF(OR(AND(L183=List!$U$2,BO183=3),AND(L183=List!$U$3,BO183=3)),"Yes","Ineligible or Missing Data")</f>
        <v>Ineligible or Missing Data</v>
      </c>
      <c r="BQ183">
        <f t="shared" si="38"/>
        <v>1</v>
      </c>
      <c r="BR183">
        <f>_xlfn.IFNA(VLOOKUP(BA183,List!$H$2:$I$10,2,FALSE),0)</f>
        <v>0</v>
      </c>
      <c r="BS183">
        <f t="shared" si="39"/>
        <v>0</v>
      </c>
      <c r="BT183">
        <f t="shared" si="40"/>
        <v>1</v>
      </c>
      <c r="BU183">
        <f t="shared" si="41"/>
        <v>0</v>
      </c>
      <c r="BV183">
        <f>_xlfn.IFNA(VLOOKUP(AZ183,List!$R$2:$S$6,2,FALSE),0)</f>
        <v>0</v>
      </c>
      <c r="BW183" t="b">
        <f t="shared" si="34"/>
        <v>0</v>
      </c>
      <c r="BX183">
        <f t="shared" si="42"/>
        <v>0</v>
      </c>
      <c r="BY183" t="b">
        <f t="shared" si="43"/>
        <v>0</v>
      </c>
      <c r="BZ183">
        <f t="shared" si="44"/>
        <v>1</v>
      </c>
      <c r="CA183" t="e" cm="1">
        <f t="array" ref="CA183">_xlfn.IFS(AH183&lt;List!$N$4,"Platinum",AH183&lt;List!$N$3,"Gold",AH183&lt;List!$N$2,"Silver",AH183&gt;List!$N$2,"Exceeds")</f>
        <v>#DIV/0!</v>
      </c>
      <c r="CB183" t="e" cm="1">
        <f t="array" ref="CB183">_xlfn.IFS(AM183&lt;List!$M$4,"Platinum",AM183&lt;List!$M$3,"Gold",AM183&lt;List!$M$2,"Silver",AM183&gt;List!$M$2,"Exceeds")</f>
        <v>#DIV/0!</v>
      </c>
      <c r="CC183" t="e" cm="1">
        <f t="array" ref="CC183">_xlfn.IFS(CB183="exceeds","Exceeds",CA183="exceeds","Exceeds",CB183="silver","Silver",CA183="silver","Silver",CB183="Gold","Gold",CA183="Gold","Gold",CB183="platinum","Platinum",CA183="platinum","Platinum")</f>
        <v>#DIV/0!</v>
      </c>
      <c r="CD183" t="e">
        <f>IF(AND(AND(BZ183&gt;=2),AND(AH183&lt;=List!$N$4),AND(AM183&lt;=List!$M$4)),"Certified","Exceeds")</f>
        <v>#DIV/0!</v>
      </c>
      <c r="CE183" t="e" cm="1">
        <f t="array" ref="CE183">_xlfn.IFS(BI183=List!$O$2,'SAMPLE-Entry-Sheet'!CC183,BI183=List!$O$3,'SAMPLE-Entry-Sheet'!CD183)</f>
        <v>#DIV/0!</v>
      </c>
    </row>
    <row r="184" spans="1:83" ht="30" customHeight="1">
      <c r="A184" t="str">
        <f t="shared" si="35"/>
        <v>Ineligible or missing inputs</v>
      </c>
      <c r="H184" s="15"/>
      <c r="I184" s="16"/>
      <c r="J184" s="16"/>
      <c r="K184" s="16"/>
      <c r="L184" s="16"/>
      <c r="P184" s="17"/>
      <c r="R184" s="17"/>
      <c r="U184" s="17"/>
      <c r="W184" s="17"/>
      <c r="AC184" s="17">
        <f>'SAMPLE-Load-Tally'!C184</f>
        <v>0</v>
      </c>
      <c r="AD184" s="17"/>
      <c r="AE184" s="17"/>
      <c r="AF184" s="17"/>
      <c r="AG184" s="17"/>
      <c r="AH184" s="12" t="e">
        <f t="shared" si="36"/>
        <v>#DIV/0!</v>
      </c>
      <c r="AI184" s="13" cm="1">
        <f t="array" ref="AI184">_xlfn.IFS(AD184&gt;0,((AD184/(P184))),AD184=0,0)</f>
        <v>0</v>
      </c>
      <c r="AJ184" s="13" cm="1">
        <f t="array" ref="AJ184">_xlfn.IFS(AE184&gt;0,((AE184/(R184))),AE184=0,0)</f>
        <v>0</v>
      </c>
      <c r="AK184" s="13" cm="1">
        <f t="array" ref="AK184">_xlfn.IFS(AF184&gt;0,((AF184/(V184))),AF184=0,0)</f>
        <v>0</v>
      </c>
      <c r="AL184" s="13" cm="1">
        <f t="array" ref="AL184">_xlfn.IFS(AG184&gt;0,((AG184/(X184))),AG184=0,0)</f>
        <v>0</v>
      </c>
      <c r="AM184" s="14" t="e">
        <f t="shared" si="37"/>
        <v>#DIV/0!</v>
      </c>
      <c r="BI184" t="str" cm="1">
        <f t="array" ref="BI184">_xlfn.IFS(K184&lt;List!$K$3,"old",K184&gt;=List!$K$3,"new")</f>
        <v>old</v>
      </c>
      <c r="BJ184">
        <f>_xlfn.IFNA(VLOOKUP(O184,List!$A$2:$B$18,2,FALSE),0)</f>
        <v>0</v>
      </c>
      <c r="BK184">
        <f>_xlfn.IFNA(VLOOKUP(Q184,List!$A$2:$B$18,2,FALSE),0)</f>
        <v>0</v>
      </c>
      <c r="BL184">
        <f>_xlfn.IFNA(VLOOKUP(U184,List!$A$2:$B$18,2,FALSE),0)</f>
        <v>0</v>
      </c>
      <c r="BM184">
        <f>_xlfn.IFNA(VLOOKUP(W184,List!$A$2:$B$18,2,FALSE),0)</f>
        <v>0</v>
      </c>
      <c r="BN184">
        <f>_xlfn.IFNA(VLOOKUP(AA184,List!$A$2:$B$18,2,FALSE),0)</f>
        <v>0</v>
      </c>
      <c r="BO184">
        <f>COUNTIFS(AW184:AY184,"yes")+COUNTIFS(AW184:AY184,"Not Needed - Recertification")+(COUNTIFS(BY184,"yes"))+Tabulation[[#This Row],[Leak Tight Exempt]]</f>
        <v>0</v>
      </c>
      <c r="BP184" t="str">
        <f>IF(OR(AND(L184=List!$U$2,BO184=3),AND(L184=List!$U$3,BO184=3)),"Yes","Ineligible or Missing Data")</f>
        <v>Ineligible or Missing Data</v>
      </c>
      <c r="BQ184">
        <f t="shared" si="38"/>
        <v>1</v>
      </c>
      <c r="BR184">
        <f>_xlfn.IFNA(VLOOKUP(BA184,List!$H$2:$I$10,2,FALSE),0)</f>
        <v>0</v>
      </c>
      <c r="BS184">
        <f t="shared" si="39"/>
        <v>0</v>
      </c>
      <c r="BT184">
        <f t="shared" si="40"/>
        <v>1</v>
      </c>
      <c r="BU184">
        <f t="shared" si="41"/>
        <v>0</v>
      </c>
      <c r="BV184">
        <f>_xlfn.IFNA(VLOOKUP(AZ184,List!$R$2:$S$6,2,FALSE),0)</f>
        <v>0</v>
      </c>
      <c r="BW184" t="b">
        <f t="shared" si="34"/>
        <v>0</v>
      </c>
      <c r="BX184">
        <f t="shared" si="42"/>
        <v>0</v>
      </c>
      <c r="BY184" t="b">
        <f t="shared" si="43"/>
        <v>0</v>
      </c>
      <c r="BZ184">
        <f t="shared" si="44"/>
        <v>1</v>
      </c>
      <c r="CA184" t="e" cm="1">
        <f t="array" ref="CA184">_xlfn.IFS(AH184&lt;List!$N$4,"Platinum",AH184&lt;List!$N$3,"Gold",AH184&lt;List!$N$2,"Silver",AH184&gt;List!$N$2,"Exceeds")</f>
        <v>#DIV/0!</v>
      </c>
      <c r="CB184" t="e" cm="1">
        <f t="array" ref="CB184">_xlfn.IFS(AM184&lt;List!$M$4,"Platinum",AM184&lt;List!$M$3,"Gold",AM184&lt;List!$M$2,"Silver",AM184&gt;List!$M$2,"Exceeds")</f>
        <v>#DIV/0!</v>
      </c>
      <c r="CC184" t="e" cm="1">
        <f t="array" ref="CC184">_xlfn.IFS(CB184="exceeds","Exceeds",CA184="exceeds","Exceeds",CB184="silver","Silver",CA184="silver","Silver",CB184="Gold","Gold",CA184="Gold","Gold",CB184="platinum","Platinum",CA184="platinum","Platinum")</f>
        <v>#DIV/0!</v>
      </c>
      <c r="CD184" t="e">
        <f>IF(AND(AND(BZ184&gt;=2),AND(AH184&lt;=List!$N$4),AND(AM184&lt;=List!$M$4)),"Certified","Exceeds")</f>
        <v>#DIV/0!</v>
      </c>
      <c r="CE184" t="e" cm="1">
        <f t="array" ref="CE184">_xlfn.IFS(BI184=List!$O$2,'SAMPLE-Entry-Sheet'!CC184,BI184=List!$O$3,'SAMPLE-Entry-Sheet'!CD184)</f>
        <v>#DIV/0!</v>
      </c>
    </row>
    <row r="185" spans="1:83" ht="30" customHeight="1">
      <c r="A185" t="str">
        <f t="shared" si="35"/>
        <v>Ineligible or missing inputs</v>
      </c>
      <c r="H185" s="15"/>
      <c r="I185" s="16"/>
      <c r="J185" s="16"/>
      <c r="K185" s="16"/>
      <c r="L185" s="16"/>
      <c r="P185" s="17"/>
      <c r="R185" s="17"/>
      <c r="U185" s="17"/>
      <c r="W185" s="17"/>
      <c r="AC185" s="17">
        <f>'SAMPLE-Load-Tally'!C185</f>
        <v>0</v>
      </c>
      <c r="AD185" s="17"/>
      <c r="AE185" s="17"/>
      <c r="AF185" s="17"/>
      <c r="AG185" s="17"/>
      <c r="AH185" s="12" t="e">
        <f t="shared" si="36"/>
        <v>#DIV/0!</v>
      </c>
      <c r="AI185" s="13" cm="1">
        <f t="array" ref="AI185">_xlfn.IFS(AD185&gt;0,((AD185/(P185))),AD185=0,0)</f>
        <v>0</v>
      </c>
      <c r="AJ185" s="13" cm="1">
        <f t="array" ref="AJ185">_xlfn.IFS(AE185&gt;0,((AE185/(R185))),AE185=0,0)</f>
        <v>0</v>
      </c>
      <c r="AK185" s="13" cm="1">
        <f t="array" ref="AK185">_xlfn.IFS(AF185&gt;0,((AF185/(V185))),AF185=0,0)</f>
        <v>0</v>
      </c>
      <c r="AL185" s="13" cm="1">
        <f t="array" ref="AL185">_xlfn.IFS(AG185&gt;0,((AG185/(X185))),AG185=0,0)</f>
        <v>0</v>
      </c>
      <c r="AM185" s="14" t="e">
        <f t="shared" si="37"/>
        <v>#DIV/0!</v>
      </c>
      <c r="BI185" t="str" cm="1">
        <f t="array" ref="BI185">_xlfn.IFS(K185&lt;List!$K$3,"old",K185&gt;=List!$K$3,"new")</f>
        <v>old</v>
      </c>
      <c r="BJ185">
        <f>_xlfn.IFNA(VLOOKUP(O185,List!$A$2:$B$18,2,FALSE),0)</f>
        <v>0</v>
      </c>
      <c r="BK185">
        <f>_xlfn.IFNA(VLOOKUP(Q185,List!$A$2:$B$18,2,FALSE),0)</f>
        <v>0</v>
      </c>
      <c r="BL185">
        <f>_xlfn.IFNA(VLOOKUP(U185,List!$A$2:$B$18,2,FALSE),0)</f>
        <v>0</v>
      </c>
      <c r="BM185">
        <f>_xlfn.IFNA(VLOOKUP(W185,List!$A$2:$B$18,2,FALSE),0)</f>
        <v>0</v>
      </c>
      <c r="BN185">
        <f>_xlfn.IFNA(VLOOKUP(AA185,List!$A$2:$B$18,2,FALSE),0)</f>
        <v>0</v>
      </c>
      <c r="BO185">
        <f>COUNTIFS(AW185:AY185,"yes")+COUNTIFS(AW185:AY185,"Not Needed - Recertification")+(COUNTIFS(BY185,"yes"))+Tabulation[[#This Row],[Leak Tight Exempt]]</f>
        <v>0</v>
      </c>
      <c r="BP185" t="str">
        <f>IF(OR(AND(L185=List!$U$2,BO185=3),AND(L185=List!$U$3,BO185=3)),"Yes","Ineligible or Missing Data")</f>
        <v>Ineligible or Missing Data</v>
      </c>
      <c r="BQ185">
        <f t="shared" si="38"/>
        <v>1</v>
      </c>
      <c r="BR185">
        <f>_xlfn.IFNA(VLOOKUP(BA185,List!$H$2:$I$10,2,FALSE),0)</f>
        <v>0</v>
      </c>
      <c r="BS185">
        <f t="shared" si="39"/>
        <v>0</v>
      </c>
      <c r="BT185">
        <f t="shared" si="40"/>
        <v>1</v>
      </c>
      <c r="BU185">
        <f t="shared" si="41"/>
        <v>0</v>
      </c>
      <c r="BV185">
        <f>_xlfn.IFNA(VLOOKUP(AZ185,List!$R$2:$S$6,2,FALSE),0)</f>
        <v>0</v>
      </c>
      <c r="BW185" t="b">
        <f t="shared" si="34"/>
        <v>0</v>
      </c>
      <c r="BX185">
        <f t="shared" si="42"/>
        <v>0</v>
      </c>
      <c r="BY185" t="b">
        <f t="shared" si="43"/>
        <v>0</v>
      </c>
      <c r="BZ185">
        <f t="shared" si="44"/>
        <v>1</v>
      </c>
      <c r="CA185" t="e" cm="1">
        <f t="array" ref="CA185">_xlfn.IFS(AH185&lt;List!$N$4,"Platinum",AH185&lt;List!$N$3,"Gold",AH185&lt;List!$N$2,"Silver",AH185&gt;List!$N$2,"Exceeds")</f>
        <v>#DIV/0!</v>
      </c>
      <c r="CB185" t="e" cm="1">
        <f t="array" ref="CB185">_xlfn.IFS(AM185&lt;List!$M$4,"Platinum",AM185&lt;List!$M$3,"Gold",AM185&lt;List!$M$2,"Silver",AM185&gt;List!$M$2,"Exceeds")</f>
        <v>#DIV/0!</v>
      </c>
      <c r="CC185" t="e" cm="1">
        <f t="array" ref="CC185">_xlfn.IFS(CB185="exceeds","Exceeds",CA185="exceeds","Exceeds",CB185="silver","Silver",CA185="silver","Silver",CB185="Gold","Gold",CA185="Gold","Gold",CB185="platinum","Platinum",CA185="platinum","Platinum")</f>
        <v>#DIV/0!</v>
      </c>
      <c r="CD185" t="e">
        <f>IF(AND(AND(BZ185&gt;=2),AND(AH185&lt;=List!$N$4),AND(AM185&lt;=List!$M$4)),"Certified","Exceeds")</f>
        <v>#DIV/0!</v>
      </c>
      <c r="CE185" t="e" cm="1">
        <f t="array" ref="CE185">_xlfn.IFS(BI185=List!$O$2,'SAMPLE-Entry-Sheet'!CC185,BI185=List!$O$3,'SAMPLE-Entry-Sheet'!CD185)</f>
        <v>#DIV/0!</v>
      </c>
    </row>
    <row r="186" spans="1:83" ht="30" customHeight="1">
      <c r="A186" t="str">
        <f t="shared" si="35"/>
        <v>Ineligible or missing inputs</v>
      </c>
      <c r="H186" s="15"/>
      <c r="I186" s="16"/>
      <c r="J186" s="16"/>
      <c r="K186" s="16"/>
      <c r="L186" s="16"/>
      <c r="P186" s="17"/>
      <c r="R186" s="17"/>
      <c r="U186" s="17"/>
      <c r="W186" s="17"/>
      <c r="AC186" s="17">
        <f>'SAMPLE-Load-Tally'!C186</f>
        <v>0</v>
      </c>
      <c r="AD186" s="17"/>
      <c r="AE186" s="17"/>
      <c r="AF186" s="17"/>
      <c r="AG186" s="17"/>
      <c r="AH186" s="12" t="e">
        <f t="shared" si="36"/>
        <v>#DIV/0!</v>
      </c>
      <c r="AI186" s="13" cm="1">
        <f t="array" ref="AI186">_xlfn.IFS(AD186&gt;0,((AD186/(P186))),AD186=0,0)</f>
        <v>0</v>
      </c>
      <c r="AJ186" s="13" cm="1">
        <f t="array" ref="AJ186">_xlfn.IFS(AE186&gt;0,((AE186/(R186))),AE186=0,0)</f>
        <v>0</v>
      </c>
      <c r="AK186" s="13" cm="1">
        <f t="array" ref="AK186">_xlfn.IFS(AF186&gt;0,((AF186/(V186))),AF186=0,0)</f>
        <v>0</v>
      </c>
      <c r="AL186" s="13" cm="1">
        <f t="array" ref="AL186">_xlfn.IFS(AG186&gt;0,((AG186/(X186))),AG186=0,0)</f>
        <v>0</v>
      </c>
      <c r="AM186" s="14" t="e">
        <f t="shared" si="37"/>
        <v>#DIV/0!</v>
      </c>
      <c r="BI186" t="str" cm="1">
        <f t="array" ref="BI186">_xlfn.IFS(K186&lt;List!$K$3,"old",K186&gt;=List!$K$3,"new")</f>
        <v>old</v>
      </c>
      <c r="BJ186">
        <f>_xlfn.IFNA(VLOOKUP(O186,List!$A$2:$B$18,2,FALSE),0)</f>
        <v>0</v>
      </c>
      <c r="BK186">
        <f>_xlfn.IFNA(VLOOKUP(Q186,List!$A$2:$B$18,2,FALSE),0)</f>
        <v>0</v>
      </c>
      <c r="BL186">
        <f>_xlfn.IFNA(VLOOKUP(U186,List!$A$2:$B$18,2,FALSE),0)</f>
        <v>0</v>
      </c>
      <c r="BM186">
        <f>_xlfn.IFNA(VLOOKUP(W186,List!$A$2:$B$18,2,FALSE),0)</f>
        <v>0</v>
      </c>
      <c r="BN186">
        <f>_xlfn.IFNA(VLOOKUP(AA186,List!$A$2:$B$18,2,FALSE),0)</f>
        <v>0</v>
      </c>
      <c r="BO186">
        <f>COUNTIFS(AW186:AY186,"yes")+COUNTIFS(AW186:AY186,"Not Needed - Recertification")+(COUNTIFS(BY186,"yes"))+Tabulation[[#This Row],[Leak Tight Exempt]]</f>
        <v>0</v>
      </c>
      <c r="BP186" t="str">
        <f>IF(OR(AND(L186=List!$U$2,BO186=3),AND(L186=List!$U$3,BO186=3)),"Yes","Ineligible or Missing Data")</f>
        <v>Ineligible or Missing Data</v>
      </c>
      <c r="BQ186">
        <f t="shared" si="38"/>
        <v>1</v>
      </c>
      <c r="BR186">
        <f>_xlfn.IFNA(VLOOKUP(BA186,List!$H$2:$I$10,2,FALSE),0)</f>
        <v>0</v>
      </c>
      <c r="BS186">
        <f t="shared" si="39"/>
        <v>0</v>
      </c>
      <c r="BT186">
        <f t="shared" si="40"/>
        <v>1</v>
      </c>
      <c r="BU186">
        <f t="shared" si="41"/>
        <v>0</v>
      </c>
      <c r="BV186">
        <f>_xlfn.IFNA(VLOOKUP(AZ186,List!$R$2:$S$6,2,FALSE),0)</f>
        <v>0</v>
      </c>
      <c r="BW186" t="b">
        <f t="shared" si="34"/>
        <v>0</v>
      </c>
      <c r="BX186">
        <f t="shared" si="42"/>
        <v>0</v>
      </c>
      <c r="BY186" t="b">
        <f t="shared" si="43"/>
        <v>0</v>
      </c>
      <c r="BZ186">
        <f t="shared" si="44"/>
        <v>1</v>
      </c>
      <c r="CA186" t="e" cm="1">
        <f t="array" ref="CA186">_xlfn.IFS(AH186&lt;List!$N$4,"Platinum",AH186&lt;List!$N$3,"Gold",AH186&lt;List!$N$2,"Silver",AH186&gt;List!$N$2,"Exceeds")</f>
        <v>#DIV/0!</v>
      </c>
      <c r="CB186" t="e" cm="1">
        <f t="array" ref="CB186">_xlfn.IFS(AM186&lt;List!$M$4,"Platinum",AM186&lt;List!$M$3,"Gold",AM186&lt;List!$M$2,"Silver",AM186&gt;List!$M$2,"Exceeds")</f>
        <v>#DIV/0!</v>
      </c>
      <c r="CC186" t="e" cm="1">
        <f t="array" ref="CC186">_xlfn.IFS(CB186="exceeds","Exceeds",CA186="exceeds","Exceeds",CB186="silver","Silver",CA186="silver","Silver",CB186="Gold","Gold",CA186="Gold","Gold",CB186="platinum","Platinum",CA186="platinum","Platinum")</f>
        <v>#DIV/0!</v>
      </c>
      <c r="CD186" t="e">
        <f>IF(AND(AND(BZ186&gt;=2),AND(AH186&lt;=List!$N$4),AND(AM186&lt;=List!$M$4)),"Certified","Exceeds")</f>
        <v>#DIV/0!</v>
      </c>
      <c r="CE186" t="e" cm="1">
        <f t="array" ref="CE186">_xlfn.IFS(BI186=List!$O$2,'SAMPLE-Entry-Sheet'!CC186,BI186=List!$O$3,'SAMPLE-Entry-Sheet'!CD186)</f>
        <v>#DIV/0!</v>
      </c>
    </row>
    <row r="187" spans="1:83" ht="30" customHeight="1">
      <c r="A187" t="str">
        <f t="shared" si="35"/>
        <v>Ineligible or missing inputs</v>
      </c>
      <c r="H187" s="15"/>
      <c r="I187" s="16"/>
      <c r="J187" s="16"/>
      <c r="K187" s="16"/>
      <c r="L187" s="16"/>
      <c r="P187" s="17"/>
      <c r="R187" s="17"/>
      <c r="U187" s="17"/>
      <c r="W187" s="17"/>
      <c r="AC187" s="17">
        <f>'SAMPLE-Load-Tally'!C187</f>
        <v>0</v>
      </c>
      <c r="AD187" s="17"/>
      <c r="AE187" s="17"/>
      <c r="AF187" s="17"/>
      <c r="AG187" s="17"/>
      <c r="AH187" s="12" t="e">
        <f t="shared" si="36"/>
        <v>#DIV/0!</v>
      </c>
      <c r="AI187" s="13" cm="1">
        <f t="array" ref="AI187">_xlfn.IFS(AD187&gt;0,((AD187/(P187))),AD187=0,0)</f>
        <v>0</v>
      </c>
      <c r="AJ187" s="13" cm="1">
        <f t="array" ref="AJ187">_xlfn.IFS(AE187&gt;0,((AE187/(R187))),AE187=0,0)</f>
        <v>0</v>
      </c>
      <c r="AK187" s="13" cm="1">
        <f t="array" ref="AK187">_xlfn.IFS(AF187&gt;0,((AF187/(V187))),AF187=0,0)</f>
        <v>0</v>
      </c>
      <c r="AL187" s="13" cm="1">
        <f t="array" ref="AL187">_xlfn.IFS(AG187&gt;0,((AG187/(X187))),AG187=0,0)</f>
        <v>0</v>
      </c>
      <c r="AM187" s="14" t="e">
        <f t="shared" si="37"/>
        <v>#DIV/0!</v>
      </c>
      <c r="BI187" t="str" cm="1">
        <f t="array" ref="BI187">_xlfn.IFS(K187&lt;List!$K$3,"old",K187&gt;=List!$K$3,"new")</f>
        <v>old</v>
      </c>
      <c r="BJ187">
        <f>_xlfn.IFNA(VLOOKUP(O187,List!$A$2:$B$18,2,FALSE),0)</f>
        <v>0</v>
      </c>
      <c r="BK187">
        <f>_xlfn.IFNA(VLOOKUP(Q187,List!$A$2:$B$18,2,FALSE),0)</f>
        <v>0</v>
      </c>
      <c r="BL187">
        <f>_xlfn.IFNA(VLOOKUP(U187,List!$A$2:$B$18,2,FALSE),0)</f>
        <v>0</v>
      </c>
      <c r="BM187">
        <f>_xlfn.IFNA(VLOOKUP(W187,List!$A$2:$B$18,2,FALSE),0)</f>
        <v>0</v>
      </c>
      <c r="BN187">
        <f>_xlfn.IFNA(VLOOKUP(AA187,List!$A$2:$B$18,2,FALSE),0)</f>
        <v>0</v>
      </c>
      <c r="BO187">
        <f>COUNTIFS(AW187:AY187,"yes")+COUNTIFS(AW187:AY187,"Not Needed - Recertification")+(COUNTIFS(BY187,"yes"))+Tabulation[[#This Row],[Leak Tight Exempt]]</f>
        <v>0</v>
      </c>
      <c r="BP187" t="str">
        <f>IF(OR(AND(L187=List!$U$2,BO187=3),AND(L187=List!$U$3,BO187=3)),"Yes","Ineligible or Missing Data")</f>
        <v>Ineligible or Missing Data</v>
      </c>
      <c r="BQ187">
        <f t="shared" si="38"/>
        <v>1</v>
      </c>
      <c r="BR187">
        <f>_xlfn.IFNA(VLOOKUP(BA187,List!$H$2:$I$10,2,FALSE),0)</f>
        <v>0</v>
      </c>
      <c r="BS187">
        <f t="shared" si="39"/>
        <v>0</v>
      </c>
      <c r="BT187">
        <f t="shared" si="40"/>
        <v>1</v>
      </c>
      <c r="BU187">
        <f t="shared" si="41"/>
        <v>0</v>
      </c>
      <c r="BV187">
        <f>_xlfn.IFNA(VLOOKUP(AZ187,List!$R$2:$S$6,2,FALSE),0)</f>
        <v>0</v>
      </c>
      <c r="BW187" t="b">
        <f t="shared" si="34"/>
        <v>0</v>
      </c>
      <c r="BX187">
        <f t="shared" si="42"/>
        <v>0</v>
      </c>
      <c r="BY187" t="b">
        <f t="shared" si="43"/>
        <v>0</v>
      </c>
      <c r="BZ187">
        <f t="shared" si="44"/>
        <v>1</v>
      </c>
      <c r="CA187" t="e" cm="1">
        <f t="array" ref="CA187">_xlfn.IFS(AH187&lt;List!$N$4,"Platinum",AH187&lt;List!$N$3,"Gold",AH187&lt;List!$N$2,"Silver",AH187&gt;List!$N$2,"Exceeds")</f>
        <v>#DIV/0!</v>
      </c>
      <c r="CB187" t="e" cm="1">
        <f t="array" ref="CB187">_xlfn.IFS(AM187&lt;List!$M$4,"Platinum",AM187&lt;List!$M$3,"Gold",AM187&lt;List!$M$2,"Silver",AM187&gt;List!$M$2,"Exceeds")</f>
        <v>#DIV/0!</v>
      </c>
      <c r="CC187" t="e" cm="1">
        <f t="array" ref="CC187">_xlfn.IFS(CB187="exceeds","Exceeds",CA187="exceeds","Exceeds",CB187="silver","Silver",CA187="silver","Silver",CB187="Gold","Gold",CA187="Gold","Gold",CB187="platinum","Platinum",CA187="platinum","Platinum")</f>
        <v>#DIV/0!</v>
      </c>
      <c r="CD187" t="e">
        <f>IF(AND(AND(BZ187&gt;=2),AND(AH187&lt;=List!$N$4),AND(AM187&lt;=List!$M$4)),"Certified","Exceeds")</f>
        <v>#DIV/0!</v>
      </c>
      <c r="CE187" t="e" cm="1">
        <f t="array" ref="CE187">_xlfn.IFS(BI187=List!$O$2,'SAMPLE-Entry-Sheet'!CC187,BI187=List!$O$3,'SAMPLE-Entry-Sheet'!CD187)</f>
        <v>#DIV/0!</v>
      </c>
    </row>
    <row r="188" spans="1:83" ht="30" customHeight="1">
      <c r="A188" t="str">
        <f t="shared" si="35"/>
        <v>Ineligible or missing inputs</v>
      </c>
      <c r="H188" s="15"/>
      <c r="I188" s="16"/>
      <c r="J188" s="16"/>
      <c r="K188" s="16"/>
      <c r="L188" s="16"/>
      <c r="P188" s="17"/>
      <c r="R188" s="17"/>
      <c r="U188" s="17"/>
      <c r="W188" s="17"/>
      <c r="AC188" s="17">
        <f>'SAMPLE-Load-Tally'!C188</f>
        <v>0</v>
      </c>
      <c r="AD188" s="17"/>
      <c r="AE188" s="17"/>
      <c r="AF188" s="17"/>
      <c r="AG188" s="17"/>
      <c r="AH188" s="12" t="e">
        <f t="shared" si="36"/>
        <v>#DIV/0!</v>
      </c>
      <c r="AI188" s="13" cm="1">
        <f t="array" ref="AI188">_xlfn.IFS(AD188&gt;0,((AD188/(P188))),AD188=0,0)</f>
        <v>0</v>
      </c>
      <c r="AJ188" s="13" cm="1">
        <f t="array" ref="AJ188">_xlfn.IFS(AE188&gt;0,((AE188/(R188))),AE188=0,0)</f>
        <v>0</v>
      </c>
      <c r="AK188" s="13" cm="1">
        <f t="array" ref="AK188">_xlfn.IFS(AF188&gt;0,((AF188/(V188))),AF188=0,0)</f>
        <v>0</v>
      </c>
      <c r="AL188" s="13" cm="1">
        <f t="array" ref="AL188">_xlfn.IFS(AG188&gt;0,((AG188/(X188))),AG188=0,0)</f>
        <v>0</v>
      </c>
      <c r="AM188" s="14" t="e">
        <f t="shared" si="37"/>
        <v>#DIV/0!</v>
      </c>
      <c r="BI188" t="str" cm="1">
        <f t="array" ref="BI188">_xlfn.IFS(K188&lt;List!$K$3,"old",K188&gt;=List!$K$3,"new")</f>
        <v>old</v>
      </c>
      <c r="BJ188">
        <f>_xlfn.IFNA(VLOOKUP(O188,List!$A$2:$B$18,2,FALSE),0)</f>
        <v>0</v>
      </c>
      <c r="BK188">
        <f>_xlfn.IFNA(VLOOKUP(Q188,List!$A$2:$B$18,2,FALSE),0)</f>
        <v>0</v>
      </c>
      <c r="BL188">
        <f>_xlfn.IFNA(VLOOKUP(U188,List!$A$2:$B$18,2,FALSE),0)</f>
        <v>0</v>
      </c>
      <c r="BM188">
        <f>_xlfn.IFNA(VLOOKUP(W188,List!$A$2:$B$18,2,FALSE),0)</f>
        <v>0</v>
      </c>
      <c r="BN188">
        <f>_xlfn.IFNA(VLOOKUP(AA188,List!$A$2:$B$18,2,FALSE),0)</f>
        <v>0</v>
      </c>
      <c r="BO188">
        <f>COUNTIFS(AW188:AY188,"yes")+COUNTIFS(AW188:AY188,"Not Needed - Recertification")+(COUNTIFS(BY188,"yes"))+Tabulation[[#This Row],[Leak Tight Exempt]]</f>
        <v>0</v>
      </c>
      <c r="BP188" t="str">
        <f>IF(OR(AND(L188=List!$U$2,BO188=3),AND(L188=List!$U$3,BO188=3)),"Yes","Ineligible or Missing Data")</f>
        <v>Ineligible or Missing Data</v>
      </c>
      <c r="BQ188">
        <f t="shared" si="38"/>
        <v>1</v>
      </c>
      <c r="BR188">
        <f>_xlfn.IFNA(VLOOKUP(BA188,List!$H$2:$I$10,2,FALSE),0)</f>
        <v>0</v>
      </c>
      <c r="BS188">
        <f t="shared" si="39"/>
        <v>0</v>
      </c>
      <c r="BT188">
        <f t="shared" si="40"/>
        <v>1</v>
      </c>
      <c r="BU188">
        <f t="shared" si="41"/>
        <v>0</v>
      </c>
      <c r="BV188">
        <f>_xlfn.IFNA(VLOOKUP(AZ188,List!$R$2:$S$6,2,FALSE),0)</f>
        <v>0</v>
      </c>
      <c r="BW188" t="b">
        <f t="shared" si="34"/>
        <v>0</v>
      </c>
      <c r="BX188">
        <f t="shared" si="42"/>
        <v>0</v>
      </c>
      <c r="BY188" t="b">
        <f t="shared" si="43"/>
        <v>0</v>
      </c>
      <c r="BZ188">
        <f t="shared" si="44"/>
        <v>1</v>
      </c>
      <c r="CA188" t="e" cm="1">
        <f t="array" ref="CA188">_xlfn.IFS(AH188&lt;List!$N$4,"Platinum",AH188&lt;List!$N$3,"Gold",AH188&lt;List!$N$2,"Silver",AH188&gt;List!$N$2,"Exceeds")</f>
        <v>#DIV/0!</v>
      </c>
      <c r="CB188" t="e" cm="1">
        <f t="array" ref="CB188">_xlfn.IFS(AM188&lt;List!$M$4,"Platinum",AM188&lt;List!$M$3,"Gold",AM188&lt;List!$M$2,"Silver",AM188&gt;List!$M$2,"Exceeds")</f>
        <v>#DIV/0!</v>
      </c>
      <c r="CC188" t="e" cm="1">
        <f t="array" ref="CC188">_xlfn.IFS(CB188="exceeds","Exceeds",CA188="exceeds","Exceeds",CB188="silver","Silver",CA188="silver","Silver",CB188="Gold","Gold",CA188="Gold","Gold",CB188="platinum","Platinum",CA188="platinum","Platinum")</f>
        <v>#DIV/0!</v>
      </c>
      <c r="CD188" t="e">
        <f>IF(AND(AND(BZ188&gt;=2),AND(AH188&lt;=List!$N$4),AND(AM188&lt;=List!$M$4)),"Certified","Exceeds")</f>
        <v>#DIV/0!</v>
      </c>
      <c r="CE188" t="e" cm="1">
        <f t="array" ref="CE188">_xlfn.IFS(BI188=List!$O$2,'SAMPLE-Entry-Sheet'!CC188,BI188=List!$O$3,'SAMPLE-Entry-Sheet'!CD188)</f>
        <v>#DIV/0!</v>
      </c>
    </row>
    <row r="189" spans="1:83" ht="30" customHeight="1">
      <c r="A189" t="str">
        <f t="shared" si="35"/>
        <v>Ineligible or missing inputs</v>
      </c>
      <c r="H189" s="15"/>
      <c r="I189" s="16"/>
      <c r="J189" s="16"/>
      <c r="K189" s="16"/>
      <c r="L189" s="16"/>
      <c r="P189" s="17"/>
      <c r="R189" s="17"/>
      <c r="U189" s="17"/>
      <c r="W189" s="17"/>
      <c r="AC189" s="17">
        <f>'SAMPLE-Load-Tally'!C189</f>
        <v>0</v>
      </c>
      <c r="AD189" s="17"/>
      <c r="AE189" s="17"/>
      <c r="AF189" s="17"/>
      <c r="AG189" s="17"/>
      <c r="AH189" s="12" t="e">
        <f t="shared" si="36"/>
        <v>#DIV/0!</v>
      </c>
      <c r="AI189" s="13" cm="1">
        <f t="array" ref="AI189">_xlfn.IFS(AD189&gt;0,((AD189/(P189))),AD189=0,0)</f>
        <v>0</v>
      </c>
      <c r="AJ189" s="13" cm="1">
        <f t="array" ref="AJ189">_xlfn.IFS(AE189&gt;0,((AE189/(R189))),AE189=0,0)</f>
        <v>0</v>
      </c>
      <c r="AK189" s="13" cm="1">
        <f t="array" ref="AK189">_xlfn.IFS(AF189&gt;0,((AF189/(V189))),AF189=0,0)</f>
        <v>0</v>
      </c>
      <c r="AL189" s="13" cm="1">
        <f t="array" ref="AL189">_xlfn.IFS(AG189&gt;0,((AG189/(X189))),AG189=0,0)</f>
        <v>0</v>
      </c>
      <c r="AM189" s="14" t="e">
        <f t="shared" si="37"/>
        <v>#DIV/0!</v>
      </c>
      <c r="BI189" t="str" cm="1">
        <f t="array" ref="BI189">_xlfn.IFS(K189&lt;List!$K$3,"old",K189&gt;=List!$K$3,"new")</f>
        <v>old</v>
      </c>
      <c r="BJ189">
        <f>_xlfn.IFNA(VLOOKUP(O189,List!$A$2:$B$18,2,FALSE),0)</f>
        <v>0</v>
      </c>
      <c r="BK189">
        <f>_xlfn.IFNA(VLOOKUP(Q189,List!$A$2:$B$18,2,FALSE),0)</f>
        <v>0</v>
      </c>
      <c r="BL189">
        <f>_xlfn.IFNA(VLOOKUP(U189,List!$A$2:$B$18,2,FALSE),0)</f>
        <v>0</v>
      </c>
      <c r="BM189">
        <f>_xlfn.IFNA(VLOOKUP(W189,List!$A$2:$B$18,2,FALSE),0)</f>
        <v>0</v>
      </c>
      <c r="BN189">
        <f>_xlfn.IFNA(VLOOKUP(AA189,List!$A$2:$B$18,2,FALSE),0)</f>
        <v>0</v>
      </c>
      <c r="BO189">
        <f>COUNTIFS(AW189:AY189,"yes")+COUNTIFS(AW189:AY189,"Not Needed - Recertification")+(COUNTIFS(BY189,"yes"))+Tabulation[[#This Row],[Leak Tight Exempt]]</f>
        <v>0</v>
      </c>
      <c r="BP189" t="str">
        <f>IF(OR(AND(L189=List!$U$2,BO189=3),AND(L189=List!$U$3,BO189=3)),"Yes","Ineligible or Missing Data")</f>
        <v>Ineligible or Missing Data</v>
      </c>
      <c r="BQ189">
        <f t="shared" si="38"/>
        <v>1</v>
      </c>
      <c r="BR189">
        <f>_xlfn.IFNA(VLOOKUP(BA189,List!$H$2:$I$10,2,FALSE),0)</f>
        <v>0</v>
      </c>
      <c r="BS189">
        <f t="shared" si="39"/>
        <v>0</v>
      </c>
      <c r="BT189">
        <f t="shared" si="40"/>
        <v>1</v>
      </c>
      <c r="BU189">
        <f t="shared" si="41"/>
        <v>0</v>
      </c>
      <c r="BV189">
        <f>_xlfn.IFNA(VLOOKUP(AZ189,List!$R$2:$S$6,2,FALSE),0)</f>
        <v>0</v>
      </c>
      <c r="BW189" t="b">
        <f t="shared" si="34"/>
        <v>0</v>
      </c>
      <c r="BX189">
        <f t="shared" si="42"/>
        <v>0</v>
      </c>
      <c r="BY189" t="b">
        <f t="shared" si="43"/>
        <v>0</v>
      </c>
      <c r="BZ189">
        <f t="shared" si="44"/>
        <v>1</v>
      </c>
      <c r="CA189" t="e" cm="1">
        <f t="array" ref="CA189">_xlfn.IFS(AH189&lt;List!$N$4,"Platinum",AH189&lt;List!$N$3,"Gold",AH189&lt;List!$N$2,"Silver",AH189&gt;List!$N$2,"Exceeds")</f>
        <v>#DIV/0!</v>
      </c>
      <c r="CB189" t="e" cm="1">
        <f t="array" ref="CB189">_xlfn.IFS(AM189&lt;List!$M$4,"Platinum",AM189&lt;List!$M$3,"Gold",AM189&lt;List!$M$2,"Silver",AM189&gt;List!$M$2,"Exceeds")</f>
        <v>#DIV/0!</v>
      </c>
      <c r="CC189" t="e" cm="1">
        <f t="array" ref="CC189">_xlfn.IFS(CB189="exceeds","Exceeds",CA189="exceeds","Exceeds",CB189="silver","Silver",CA189="silver","Silver",CB189="Gold","Gold",CA189="Gold","Gold",CB189="platinum","Platinum",CA189="platinum","Platinum")</f>
        <v>#DIV/0!</v>
      </c>
      <c r="CD189" t="e">
        <f>IF(AND(AND(BZ189&gt;=2),AND(AH189&lt;=List!$N$4),AND(AM189&lt;=List!$M$4)),"Certified","Exceeds")</f>
        <v>#DIV/0!</v>
      </c>
      <c r="CE189" t="e" cm="1">
        <f t="array" ref="CE189">_xlfn.IFS(BI189=List!$O$2,'SAMPLE-Entry-Sheet'!CC189,BI189=List!$O$3,'SAMPLE-Entry-Sheet'!CD189)</f>
        <v>#DIV/0!</v>
      </c>
    </row>
    <row r="190" spans="1:83" ht="30" customHeight="1">
      <c r="A190" t="str">
        <f t="shared" si="35"/>
        <v>Ineligible or missing inputs</v>
      </c>
      <c r="H190" s="15"/>
      <c r="I190" s="16"/>
      <c r="J190" s="16"/>
      <c r="K190" s="16"/>
      <c r="L190" s="16"/>
      <c r="P190" s="17"/>
      <c r="R190" s="17"/>
      <c r="U190" s="17"/>
      <c r="W190" s="17"/>
      <c r="AC190" s="17">
        <f>'SAMPLE-Load-Tally'!C190</f>
        <v>0</v>
      </c>
      <c r="AD190" s="17"/>
      <c r="AE190" s="17"/>
      <c r="AF190" s="17"/>
      <c r="AG190" s="17"/>
      <c r="AH190" s="12" t="e">
        <f t="shared" si="36"/>
        <v>#DIV/0!</v>
      </c>
      <c r="AI190" s="13" cm="1">
        <f t="array" ref="AI190">_xlfn.IFS(AD190&gt;0,((AD190/(P190))),AD190=0,0)</f>
        <v>0</v>
      </c>
      <c r="AJ190" s="13" cm="1">
        <f t="array" ref="AJ190">_xlfn.IFS(AE190&gt;0,((AE190/(R190))),AE190=0,0)</f>
        <v>0</v>
      </c>
      <c r="AK190" s="13" cm="1">
        <f t="array" ref="AK190">_xlfn.IFS(AF190&gt;0,((AF190/(V190))),AF190=0,0)</f>
        <v>0</v>
      </c>
      <c r="AL190" s="13" cm="1">
        <f t="array" ref="AL190">_xlfn.IFS(AG190&gt;0,((AG190/(X190))),AG190=0,0)</f>
        <v>0</v>
      </c>
      <c r="AM190" s="14" t="e">
        <f t="shared" si="37"/>
        <v>#DIV/0!</v>
      </c>
      <c r="BI190" t="str" cm="1">
        <f t="array" ref="BI190">_xlfn.IFS(K190&lt;List!$K$3,"old",K190&gt;=List!$K$3,"new")</f>
        <v>old</v>
      </c>
      <c r="BJ190">
        <f>_xlfn.IFNA(VLOOKUP(O190,List!$A$2:$B$18,2,FALSE),0)</f>
        <v>0</v>
      </c>
      <c r="BK190">
        <f>_xlfn.IFNA(VLOOKUP(Q190,List!$A$2:$B$18,2,FALSE),0)</f>
        <v>0</v>
      </c>
      <c r="BL190">
        <f>_xlfn.IFNA(VLOOKUP(U190,List!$A$2:$B$18,2,FALSE),0)</f>
        <v>0</v>
      </c>
      <c r="BM190">
        <f>_xlfn.IFNA(VLOOKUP(W190,List!$A$2:$B$18,2,FALSE),0)</f>
        <v>0</v>
      </c>
      <c r="BN190">
        <f>_xlfn.IFNA(VLOOKUP(AA190,List!$A$2:$B$18,2,FALSE),0)</f>
        <v>0</v>
      </c>
      <c r="BO190">
        <f>COUNTIFS(AW190:AY190,"yes")+COUNTIFS(AW190:AY190,"Not Needed - Recertification")+(COUNTIFS(BY190,"yes"))+Tabulation[[#This Row],[Leak Tight Exempt]]</f>
        <v>0</v>
      </c>
      <c r="BP190" t="str">
        <f>IF(OR(AND(L190=List!$U$2,BO190=3),AND(L190=List!$U$3,BO190=3)),"Yes","Ineligible or Missing Data")</f>
        <v>Ineligible or Missing Data</v>
      </c>
      <c r="BQ190">
        <f t="shared" si="38"/>
        <v>1</v>
      </c>
      <c r="BR190">
        <f>_xlfn.IFNA(VLOOKUP(BA190,List!$H$2:$I$10,2,FALSE),0)</f>
        <v>0</v>
      </c>
      <c r="BS190">
        <f t="shared" si="39"/>
        <v>0</v>
      </c>
      <c r="BT190">
        <f t="shared" si="40"/>
        <v>1</v>
      </c>
      <c r="BU190">
        <f t="shared" si="41"/>
        <v>0</v>
      </c>
      <c r="BV190">
        <f>_xlfn.IFNA(VLOOKUP(AZ190,List!$R$2:$S$6,2,FALSE),0)</f>
        <v>0</v>
      </c>
      <c r="BW190" t="b">
        <f t="shared" si="34"/>
        <v>0</v>
      </c>
      <c r="BX190">
        <f t="shared" si="42"/>
        <v>0</v>
      </c>
      <c r="BY190" t="b">
        <f t="shared" si="43"/>
        <v>0</v>
      </c>
      <c r="BZ190">
        <f t="shared" si="44"/>
        <v>1</v>
      </c>
      <c r="CA190" t="e" cm="1">
        <f t="array" ref="CA190">_xlfn.IFS(AH190&lt;List!$N$4,"Platinum",AH190&lt;List!$N$3,"Gold",AH190&lt;List!$N$2,"Silver",AH190&gt;List!$N$2,"Exceeds")</f>
        <v>#DIV/0!</v>
      </c>
      <c r="CB190" t="e" cm="1">
        <f t="array" ref="CB190">_xlfn.IFS(AM190&lt;List!$M$4,"Platinum",AM190&lt;List!$M$3,"Gold",AM190&lt;List!$M$2,"Silver",AM190&gt;List!$M$2,"Exceeds")</f>
        <v>#DIV/0!</v>
      </c>
      <c r="CC190" t="e" cm="1">
        <f t="array" ref="CC190">_xlfn.IFS(CB190="exceeds","Exceeds",CA190="exceeds","Exceeds",CB190="silver","Silver",CA190="silver","Silver",CB190="Gold","Gold",CA190="Gold","Gold",CB190="platinum","Platinum",CA190="platinum","Platinum")</f>
        <v>#DIV/0!</v>
      </c>
      <c r="CD190" t="e">
        <f>IF(AND(AND(BZ190&gt;=2),AND(AH190&lt;=List!$N$4),AND(AM190&lt;=List!$M$4)),"Certified","Exceeds")</f>
        <v>#DIV/0!</v>
      </c>
      <c r="CE190" t="e" cm="1">
        <f t="array" ref="CE190">_xlfn.IFS(BI190=List!$O$2,'SAMPLE-Entry-Sheet'!CC190,BI190=List!$O$3,'SAMPLE-Entry-Sheet'!CD190)</f>
        <v>#DIV/0!</v>
      </c>
    </row>
    <row r="191" spans="1:83" ht="30" customHeight="1">
      <c r="A191" t="str">
        <f t="shared" si="35"/>
        <v>Ineligible or missing inputs</v>
      </c>
      <c r="H191" s="15"/>
      <c r="I191" s="16"/>
      <c r="J191" s="16"/>
      <c r="K191" s="16"/>
      <c r="L191" s="16"/>
      <c r="P191" s="17"/>
      <c r="R191" s="17"/>
      <c r="U191" s="17"/>
      <c r="W191" s="17"/>
      <c r="AC191" s="17">
        <f>'SAMPLE-Load-Tally'!C191</f>
        <v>0</v>
      </c>
      <c r="AD191" s="17"/>
      <c r="AE191" s="17"/>
      <c r="AF191" s="17"/>
      <c r="AG191" s="17"/>
      <c r="AH191" s="12" t="e">
        <f t="shared" si="36"/>
        <v>#DIV/0!</v>
      </c>
      <c r="AI191" s="13" cm="1">
        <f t="array" ref="AI191">_xlfn.IFS(AD191&gt;0,((AD191/(P191))),AD191=0,0)</f>
        <v>0</v>
      </c>
      <c r="AJ191" s="13" cm="1">
        <f t="array" ref="AJ191">_xlfn.IFS(AE191&gt;0,((AE191/(R191))),AE191=0,0)</f>
        <v>0</v>
      </c>
      <c r="AK191" s="13" cm="1">
        <f t="array" ref="AK191">_xlfn.IFS(AF191&gt;0,((AF191/(V191))),AF191=0,0)</f>
        <v>0</v>
      </c>
      <c r="AL191" s="13" cm="1">
        <f t="array" ref="AL191">_xlfn.IFS(AG191&gt;0,((AG191/(X191))),AG191=0,0)</f>
        <v>0</v>
      </c>
      <c r="AM191" s="14" t="e">
        <f t="shared" si="37"/>
        <v>#DIV/0!</v>
      </c>
      <c r="BI191" t="str" cm="1">
        <f t="array" ref="BI191">_xlfn.IFS(K191&lt;List!$K$3,"old",K191&gt;=List!$K$3,"new")</f>
        <v>old</v>
      </c>
      <c r="BJ191">
        <f>_xlfn.IFNA(VLOOKUP(O191,List!$A$2:$B$18,2,FALSE),0)</f>
        <v>0</v>
      </c>
      <c r="BK191">
        <f>_xlfn.IFNA(VLOOKUP(Q191,List!$A$2:$B$18,2,FALSE),0)</f>
        <v>0</v>
      </c>
      <c r="BL191">
        <f>_xlfn.IFNA(VLOOKUP(U191,List!$A$2:$B$18,2,FALSE),0)</f>
        <v>0</v>
      </c>
      <c r="BM191">
        <f>_xlfn.IFNA(VLOOKUP(W191,List!$A$2:$B$18,2,FALSE),0)</f>
        <v>0</v>
      </c>
      <c r="BN191">
        <f>_xlfn.IFNA(VLOOKUP(AA191,List!$A$2:$B$18,2,FALSE),0)</f>
        <v>0</v>
      </c>
      <c r="BO191">
        <f>COUNTIFS(AW191:AY191,"yes")+COUNTIFS(AW191:AY191,"Not Needed - Recertification")+(COUNTIFS(BY191,"yes"))+Tabulation[[#This Row],[Leak Tight Exempt]]</f>
        <v>0</v>
      </c>
      <c r="BP191" t="str">
        <f>IF(OR(AND(L191=List!$U$2,BO191=3),AND(L191=List!$U$3,BO191=3)),"Yes","Ineligible or Missing Data")</f>
        <v>Ineligible or Missing Data</v>
      </c>
      <c r="BQ191">
        <f t="shared" si="38"/>
        <v>1</v>
      </c>
      <c r="BR191">
        <f>_xlfn.IFNA(VLOOKUP(BA191,List!$H$2:$I$10,2,FALSE),0)</f>
        <v>0</v>
      </c>
      <c r="BS191">
        <f t="shared" si="39"/>
        <v>0</v>
      </c>
      <c r="BT191">
        <f t="shared" si="40"/>
        <v>1</v>
      </c>
      <c r="BU191">
        <f t="shared" si="41"/>
        <v>0</v>
      </c>
      <c r="BV191">
        <f>_xlfn.IFNA(VLOOKUP(AZ191,List!$R$2:$S$6,2,FALSE),0)</f>
        <v>0</v>
      </c>
      <c r="BW191" t="b">
        <f t="shared" si="34"/>
        <v>0</v>
      </c>
      <c r="BX191">
        <f t="shared" si="42"/>
        <v>0</v>
      </c>
      <c r="BY191" t="b">
        <f t="shared" si="43"/>
        <v>0</v>
      </c>
      <c r="BZ191">
        <f t="shared" si="44"/>
        <v>1</v>
      </c>
      <c r="CA191" t="e" cm="1">
        <f t="array" ref="CA191">_xlfn.IFS(AH191&lt;List!$N$4,"Platinum",AH191&lt;List!$N$3,"Gold",AH191&lt;List!$N$2,"Silver",AH191&gt;List!$N$2,"Exceeds")</f>
        <v>#DIV/0!</v>
      </c>
      <c r="CB191" t="e" cm="1">
        <f t="array" ref="CB191">_xlfn.IFS(AM191&lt;List!$M$4,"Platinum",AM191&lt;List!$M$3,"Gold",AM191&lt;List!$M$2,"Silver",AM191&gt;List!$M$2,"Exceeds")</f>
        <v>#DIV/0!</v>
      </c>
      <c r="CC191" t="e" cm="1">
        <f t="array" ref="CC191">_xlfn.IFS(CB191="exceeds","Exceeds",CA191="exceeds","Exceeds",CB191="silver","Silver",CA191="silver","Silver",CB191="Gold","Gold",CA191="Gold","Gold",CB191="platinum","Platinum",CA191="platinum","Platinum")</f>
        <v>#DIV/0!</v>
      </c>
      <c r="CD191" t="e">
        <f>IF(AND(AND(BZ191&gt;=2),AND(AH191&lt;=List!$N$4),AND(AM191&lt;=List!$M$4)),"Certified","Exceeds")</f>
        <v>#DIV/0!</v>
      </c>
      <c r="CE191" t="e" cm="1">
        <f t="array" ref="CE191">_xlfn.IFS(BI191=List!$O$2,'SAMPLE-Entry-Sheet'!CC191,BI191=List!$O$3,'SAMPLE-Entry-Sheet'!CD191)</f>
        <v>#DIV/0!</v>
      </c>
    </row>
    <row r="192" spans="1:83" ht="30" customHeight="1">
      <c r="A192" t="str">
        <f t="shared" si="35"/>
        <v>Ineligible or missing inputs</v>
      </c>
      <c r="H192" s="15"/>
      <c r="I192" s="16"/>
      <c r="J192" s="16"/>
      <c r="K192" s="16"/>
      <c r="L192" s="16"/>
      <c r="P192" s="17"/>
      <c r="R192" s="17"/>
      <c r="U192" s="17"/>
      <c r="W192" s="17"/>
      <c r="AC192" s="17">
        <f>'SAMPLE-Load-Tally'!C192</f>
        <v>0</v>
      </c>
      <c r="AD192" s="17"/>
      <c r="AE192" s="17"/>
      <c r="AF192" s="17"/>
      <c r="AG192" s="17"/>
      <c r="AH192" s="12" t="e">
        <f t="shared" si="36"/>
        <v>#DIV/0!</v>
      </c>
      <c r="AI192" s="13" cm="1">
        <f t="array" ref="AI192">_xlfn.IFS(AD192&gt;0,((AD192/(P192))),AD192=0,0)</f>
        <v>0</v>
      </c>
      <c r="AJ192" s="13" cm="1">
        <f t="array" ref="AJ192">_xlfn.IFS(AE192&gt;0,((AE192/(R192))),AE192=0,0)</f>
        <v>0</v>
      </c>
      <c r="AK192" s="13" cm="1">
        <f t="array" ref="AK192">_xlfn.IFS(AF192&gt;0,((AF192/(V192))),AF192=0,0)</f>
        <v>0</v>
      </c>
      <c r="AL192" s="13" cm="1">
        <f t="array" ref="AL192">_xlfn.IFS(AG192&gt;0,((AG192/(X192))),AG192=0,0)</f>
        <v>0</v>
      </c>
      <c r="AM192" s="14" t="e">
        <f t="shared" si="37"/>
        <v>#DIV/0!</v>
      </c>
      <c r="BI192" t="str" cm="1">
        <f t="array" ref="BI192">_xlfn.IFS(K192&lt;List!$K$3,"old",K192&gt;=List!$K$3,"new")</f>
        <v>old</v>
      </c>
      <c r="BJ192">
        <f>_xlfn.IFNA(VLOOKUP(O192,List!$A$2:$B$18,2,FALSE),0)</f>
        <v>0</v>
      </c>
      <c r="BK192">
        <f>_xlfn.IFNA(VLOOKUP(Q192,List!$A$2:$B$18,2,FALSE),0)</f>
        <v>0</v>
      </c>
      <c r="BL192">
        <f>_xlfn.IFNA(VLOOKUP(U192,List!$A$2:$B$18,2,FALSE),0)</f>
        <v>0</v>
      </c>
      <c r="BM192">
        <f>_xlfn.IFNA(VLOOKUP(W192,List!$A$2:$B$18,2,FALSE),0)</f>
        <v>0</v>
      </c>
      <c r="BN192">
        <f>_xlfn.IFNA(VLOOKUP(AA192,List!$A$2:$B$18,2,FALSE),0)</f>
        <v>0</v>
      </c>
      <c r="BO192">
        <f>COUNTIFS(AW192:AY192,"yes")+COUNTIFS(AW192:AY192,"Not Needed - Recertification")+(COUNTIFS(BY192,"yes"))+Tabulation[[#This Row],[Leak Tight Exempt]]</f>
        <v>0</v>
      </c>
      <c r="BP192" t="str">
        <f>IF(OR(AND(L192=List!$U$2,BO192=3),AND(L192=List!$U$3,BO192=3)),"Yes","Ineligible or Missing Data")</f>
        <v>Ineligible or Missing Data</v>
      </c>
      <c r="BQ192">
        <f t="shared" si="38"/>
        <v>1</v>
      </c>
      <c r="BR192">
        <f>_xlfn.IFNA(VLOOKUP(BA192,List!$H$2:$I$10,2,FALSE),0)</f>
        <v>0</v>
      </c>
      <c r="BS192">
        <f t="shared" si="39"/>
        <v>0</v>
      </c>
      <c r="BT192">
        <f t="shared" si="40"/>
        <v>1</v>
      </c>
      <c r="BU192">
        <f t="shared" si="41"/>
        <v>0</v>
      </c>
      <c r="BV192">
        <f>_xlfn.IFNA(VLOOKUP(AZ192,List!$R$2:$S$6,2,FALSE),0)</f>
        <v>0</v>
      </c>
      <c r="BW192" t="b">
        <f t="shared" si="34"/>
        <v>0</v>
      </c>
      <c r="BX192">
        <f t="shared" si="42"/>
        <v>0</v>
      </c>
      <c r="BY192" t="b">
        <f t="shared" si="43"/>
        <v>0</v>
      </c>
      <c r="BZ192">
        <f t="shared" si="44"/>
        <v>1</v>
      </c>
      <c r="CA192" t="e" cm="1">
        <f t="array" ref="CA192">_xlfn.IFS(AH192&lt;List!$N$4,"Platinum",AH192&lt;List!$N$3,"Gold",AH192&lt;List!$N$2,"Silver",AH192&gt;List!$N$2,"Exceeds")</f>
        <v>#DIV/0!</v>
      </c>
      <c r="CB192" t="e" cm="1">
        <f t="array" ref="CB192">_xlfn.IFS(AM192&lt;List!$M$4,"Platinum",AM192&lt;List!$M$3,"Gold",AM192&lt;List!$M$2,"Silver",AM192&gt;List!$M$2,"Exceeds")</f>
        <v>#DIV/0!</v>
      </c>
      <c r="CC192" t="e" cm="1">
        <f t="array" ref="CC192">_xlfn.IFS(CB192="exceeds","Exceeds",CA192="exceeds","Exceeds",CB192="silver","Silver",CA192="silver","Silver",CB192="Gold","Gold",CA192="Gold","Gold",CB192="platinum","Platinum",CA192="platinum","Platinum")</f>
        <v>#DIV/0!</v>
      </c>
      <c r="CD192" t="e">
        <f>IF(AND(AND(BZ192&gt;=2),AND(AH192&lt;=List!$N$4),AND(AM192&lt;=List!$M$4)),"Certified","Exceeds")</f>
        <v>#DIV/0!</v>
      </c>
      <c r="CE192" t="e" cm="1">
        <f t="array" ref="CE192">_xlfn.IFS(BI192=List!$O$2,'SAMPLE-Entry-Sheet'!CC192,BI192=List!$O$3,'SAMPLE-Entry-Sheet'!CD192)</f>
        <v>#DIV/0!</v>
      </c>
    </row>
    <row r="193" spans="1:83" ht="30" customHeight="1">
      <c r="A193" t="str">
        <f t="shared" si="35"/>
        <v>Ineligible or missing inputs</v>
      </c>
      <c r="H193" s="15"/>
      <c r="I193" s="16"/>
      <c r="J193" s="16"/>
      <c r="K193" s="16"/>
      <c r="L193" s="16"/>
      <c r="P193" s="17"/>
      <c r="R193" s="17"/>
      <c r="U193" s="17"/>
      <c r="W193" s="17"/>
      <c r="AC193" s="17">
        <f>'SAMPLE-Load-Tally'!C193</f>
        <v>0</v>
      </c>
      <c r="AD193" s="17"/>
      <c r="AE193" s="17"/>
      <c r="AF193" s="17"/>
      <c r="AG193" s="17"/>
      <c r="AH193" s="12" t="e">
        <f t="shared" si="36"/>
        <v>#DIV/0!</v>
      </c>
      <c r="AI193" s="13" cm="1">
        <f t="array" ref="AI193">_xlfn.IFS(AD193&gt;0,((AD193/(P193))),AD193=0,0)</f>
        <v>0</v>
      </c>
      <c r="AJ193" s="13" cm="1">
        <f t="array" ref="AJ193">_xlfn.IFS(AE193&gt;0,((AE193/(R193))),AE193=0,0)</f>
        <v>0</v>
      </c>
      <c r="AK193" s="13" cm="1">
        <f t="array" ref="AK193">_xlfn.IFS(AF193&gt;0,((AF193/(V193))),AF193=0,0)</f>
        <v>0</v>
      </c>
      <c r="AL193" s="13" cm="1">
        <f t="array" ref="AL193">_xlfn.IFS(AG193&gt;0,((AG193/(X193))),AG193=0,0)</f>
        <v>0</v>
      </c>
      <c r="AM193" s="14" t="e">
        <f t="shared" si="37"/>
        <v>#DIV/0!</v>
      </c>
      <c r="BI193" t="str" cm="1">
        <f t="array" ref="BI193">_xlfn.IFS(K193&lt;List!$K$3,"old",K193&gt;=List!$K$3,"new")</f>
        <v>old</v>
      </c>
      <c r="BJ193">
        <f>_xlfn.IFNA(VLOOKUP(O193,List!$A$2:$B$18,2,FALSE),0)</f>
        <v>0</v>
      </c>
      <c r="BK193">
        <f>_xlfn.IFNA(VLOOKUP(Q193,List!$A$2:$B$18,2,FALSE),0)</f>
        <v>0</v>
      </c>
      <c r="BL193">
        <f>_xlfn.IFNA(VLOOKUP(U193,List!$A$2:$B$18,2,FALSE),0)</f>
        <v>0</v>
      </c>
      <c r="BM193">
        <f>_xlfn.IFNA(VLOOKUP(W193,List!$A$2:$B$18,2,FALSE),0)</f>
        <v>0</v>
      </c>
      <c r="BN193">
        <f>_xlfn.IFNA(VLOOKUP(AA193,List!$A$2:$B$18,2,FALSE),0)</f>
        <v>0</v>
      </c>
      <c r="BO193">
        <f>COUNTIFS(AW193:AY193,"yes")+COUNTIFS(AW193:AY193,"Not Needed - Recertification")+(COUNTIFS(BY193,"yes"))+Tabulation[[#This Row],[Leak Tight Exempt]]</f>
        <v>0</v>
      </c>
      <c r="BP193" t="str">
        <f>IF(OR(AND(L193=List!$U$2,BO193=3),AND(L193=List!$U$3,BO193=3)),"Yes","Ineligible or Missing Data")</f>
        <v>Ineligible or Missing Data</v>
      </c>
      <c r="BQ193">
        <f t="shared" si="38"/>
        <v>1</v>
      </c>
      <c r="BR193">
        <f>_xlfn.IFNA(VLOOKUP(BA193,List!$H$2:$I$10,2,FALSE),0)</f>
        <v>0</v>
      </c>
      <c r="BS193">
        <f t="shared" si="39"/>
        <v>0</v>
      </c>
      <c r="BT193">
        <f t="shared" si="40"/>
        <v>1</v>
      </c>
      <c r="BU193">
        <f t="shared" si="41"/>
        <v>0</v>
      </c>
      <c r="BV193">
        <f>_xlfn.IFNA(VLOOKUP(AZ193,List!$R$2:$S$6,2,FALSE),0)</f>
        <v>0</v>
      </c>
      <c r="BW193" t="b">
        <f t="shared" si="34"/>
        <v>0</v>
      </c>
      <c r="BX193">
        <f t="shared" si="42"/>
        <v>0</v>
      </c>
      <c r="BY193" t="b">
        <f t="shared" si="43"/>
        <v>0</v>
      </c>
      <c r="BZ193">
        <f t="shared" si="44"/>
        <v>1</v>
      </c>
      <c r="CA193" t="e" cm="1">
        <f t="array" ref="CA193">_xlfn.IFS(AH193&lt;List!$N$4,"Platinum",AH193&lt;List!$N$3,"Gold",AH193&lt;List!$N$2,"Silver",AH193&gt;List!$N$2,"Exceeds")</f>
        <v>#DIV/0!</v>
      </c>
      <c r="CB193" t="e" cm="1">
        <f t="array" ref="CB193">_xlfn.IFS(AM193&lt;List!$M$4,"Platinum",AM193&lt;List!$M$3,"Gold",AM193&lt;List!$M$2,"Silver",AM193&gt;List!$M$2,"Exceeds")</f>
        <v>#DIV/0!</v>
      </c>
      <c r="CC193" t="e" cm="1">
        <f t="array" ref="CC193">_xlfn.IFS(CB193="exceeds","Exceeds",CA193="exceeds","Exceeds",CB193="silver","Silver",CA193="silver","Silver",CB193="Gold","Gold",CA193="Gold","Gold",CB193="platinum","Platinum",CA193="platinum","Platinum")</f>
        <v>#DIV/0!</v>
      </c>
      <c r="CD193" t="e">
        <f>IF(AND(AND(BZ193&gt;=2),AND(AH193&lt;=List!$N$4),AND(AM193&lt;=List!$M$4)),"Certified","Exceeds")</f>
        <v>#DIV/0!</v>
      </c>
      <c r="CE193" t="e" cm="1">
        <f t="array" ref="CE193">_xlfn.IFS(BI193=List!$O$2,'SAMPLE-Entry-Sheet'!CC193,BI193=List!$O$3,'SAMPLE-Entry-Sheet'!CD193)</f>
        <v>#DIV/0!</v>
      </c>
    </row>
    <row r="194" spans="1:83" ht="30" customHeight="1">
      <c r="A194" t="str">
        <f t="shared" si="35"/>
        <v>Ineligible or missing inputs</v>
      </c>
      <c r="H194" s="15"/>
      <c r="I194" s="16"/>
      <c r="J194" s="16"/>
      <c r="K194" s="16"/>
      <c r="L194" s="16"/>
      <c r="P194" s="17"/>
      <c r="R194" s="17"/>
      <c r="U194" s="17"/>
      <c r="W194" s="17"/>
      <c r="AC194" s="17">
        <f>'SAMPLE-Load-Tally'!C194</f>
        <v>0</v>
      </c>
      <c r="AD194" s="17"/>
      <c r="AE194" s="17"/>
      <c r="AF194" s="17"/>
      <c r="AG194" s="17"/>
      <c r="AH194" s="12" t="e">
        <f t="shared" si="36"/>
        <v>#DIV/0!</v>
      </c>
      <c r="AI194" s="13" cm="1">
        <f t="array" ref="AI194">_xlfn.IFS(AD194&gt;0,((AD194/(P194))),AD194=0,0)</f>
        <v>0</v>
      </c>
      <c r="AJ194" s="13" cm="1">
        <f t="array" ref="AJ194">_xlfn.IFS(AE194&gt;0,((AE194/(R194))),AE194=0,0)</f>
        <v>0</v>
      </c>
      <c r="AK194" s="13" cm="1">
        <f t="array" ref="AK194">_xlfn.IFS(AF194&gt;0,((AF194/(V194))),AF194=0,0)</f>
        <v>0</v>
      </c>
      <c r="AL194" s="13" cm="1">
        <f t="array" ref="AL194">_xlfn.IFS(AG194&gt;0,((AG194/(X194))),AG194=0,0)</f>
        <v>0</v>
      </c>
      <c r="AM194" s="14" t="e">
        <f t="shared" si="37"/>
        <v>#DIV/0!</v>
      </c>
      <c r="BI194" t="str" cm="1">
        <f t="array" ref="BI194">_xlfn.IFS(K194&lt;List!$K$3,"old",K194&gt;=List!$K$3,"new")</f>
        <v>old</v>
      </c>
      <c r="BJ194">
        <f>_xlfn.IFNA(VLOOKUP(O194,List!$A$2:$B$18,2,FALSE),0)</f>
        <v>0</v>
      </c>
      <c r="BK194">
        <f>_xlfn.IFNA(VLOOKUP(Q194,List!$A$2:$B$18,2,FALSE),0)</f>
        <v>0</v>
      </c>
      <c r="BL194">
        <f>_xlfn.IFNA(VLOOKUP(U194,List!$A$2:$B$18,2,FALSE),0)</f>
        <v>0</v>
      </c>
      <c r="BM194">
        <f>_xlfn.IFNA(VLOOKUP(W194,List!$A$2:$B$18,2,FALSE),0)</f>
        <v>0</v>
      </c>
      <c r="BN194">
        <f>_xlfn.IFNA(VLOOKUP(AA194,List!$A$2:$B$18,2,FALSE),0)</f>
        <v>0</v>
      </c>
      <c r="BO194">
        <f>COUNTIFS(AW194:AY194,"yes")+COUNTIFS(AW194:AY194,"Not Needed - Recertification")+(COUNTIFS(BY194,"yes"))+Tabulation[[#This Row],[Leak Tight Exempt]]</f>
        <v>0</v>
      </c>
      <c r="BP194" t="str">
        <f>IF(OR(AND(L194=List!$U$2,BO194=3),AND(L194=List!$U$3,BO194=3)),"Yes","Ineligible or Missing Data")</f>
        <v>Ineligible or Missing Data</v>
      </c>
      <c r="BQ194">
        <f t="shared" si="38"/>
        <v>1</v>
      </c>
      <c r="BR194">
        <f>_xlfn.IFNA(VLOOKUP(BA194,List!$H$2:$I$10,2,FALSE),0)</f>
        <v>0</v>
      </c>
      <c r="BS194">
        <f t="shared" si="39"/>
        <v>0</v>
      </c>
      <c r="BT194">
        <f t="shared" si="40"/>
        <v>1</v>
      </c>
      <c r="BU194">
        <f t="shared" si="41"/>
        <v>0</v>
      </c>
      <c r="BV194">
        <f>_xlfn.IFNA(VLOOKUP(AZ194,List!$R$2:$S$6,2,FALSE),0)</f>
        <v>0</v>
      </c>
      <c r="BW194" t="b">
        <f t="shared" ref="BW194:BW251" si="45">IF(M194="Self-Contained | Micro-distributed",1)</f>
        <v>0</v>
      </c>
      <c r="BX194">
        <f t="shared" si="42"/>
        <v>0</v>
      </c>
      <c r="BY194" t="b">
        <f t="shared" si="43"/>
        <v>0</v>
      </c>
      <c r="BZ194">
        <f t="shared" si="44"/>
        <v>1</v>
      </c>
      <c r="CA194" t="e" cm="1">
        <f t="array" ref="CA194">_xlfn.IFS(AH194&lt;List!$N$4,"Platinum",AH194&lt;List!$N$3,"Gold",AH194&lt;List!$N$2,"Silver",AH194&gt;List!$N$2,"Exceeds")</f>
        <v>#DIV/0!</v>
      </c>
      <c r="CB194" t="e" cm="1">
        <f t="array" ref="CB194">_xlfn.IFS(AM194&lt;List!$M$4,"Platinum",AM194&lt;List!$M$3,"Gold",AM194&lt;List!$M$2,"Silver",AM194&gt;List!$M$2,"Exceeds")</f>
        <v>#DIV/0!</v>
      </c>
      <c r="CC194" t="e" cm="1">
        <f t="array" ref="CC194">_xlfn.IFS(CB194="exceeds","Exceeds",CA194="exceeds","Exceeds",CB194="silver","Silver",CA194="silver","Silver",CB194="Gold","Gold",CA194="Gold","Gold",CB194="platinum","Platinum",CA194="platinum","Platinum")</f>
        <v>#DIV/0!</v>
      </c>
      <c r="CD194" t="e">
        <f>IF(AND(AND(BZ194&gt;=2),AND(AH194&lt;=List!$N$4),AND(AM194&lt;=List!$M$4)),"Certified","Exceeds")</f>
        <v>#DIV/0!</v>
      </c>
      <c r="CE194" t="e" cm="1">
        <f t="array" ref="CE194">_xlfn.IFS(BI194=List!$O$2,'SAMPLE-Entry-Sheet'!CC194,BI194=List!$O$3,'SAMPLE-Entry-Sheet'!CD194)</f>
        <v>#DIV/0!</v>
      </c>
    </row>
    <row r="195" spans="1:83" ht="30" customHeight="1">
      <c r="A195" t="str">
        <f t="shared" si="35"/>
        <v>Ineligible or missing inputs</v>
      </c>
      <c r="H195" s="15"/>
      <c r="I195" s="16"/>
      <c r="J195" s="16"/>
      <c r="K195" s="16"/>
      <c r="L195" s="16"/>
      <c r="P195" s="17"/>
      <c r="R195" s="17"/>
      <c r="U195" s="17"/>
      <c r="W195" s="17"/>
      <c r="AC195" s="17">
        <f>'SAMPLE-Load-Tally'!C195</f>
        <v>0</v>
      </c>
      <c r="AD195" s="17"/>
      <c r="AE195" s="17"/>
      <c r="AF195" s="17"/>
      <c r="AG195" s="17"/>
      <c r="AH195" s="12" t="e">
        <f t="shared" si="36"/>
        <v>#DIV/0!</v>
      </c>
      <c r="AI195" s="13" cm="1">
        <f t="array" ref="AI195">_xlfn.IFS(AD195&gt;0,((AD195/(P195))),AD195=0,0)</f>
        <v>0</v>
      </c>
      <c r="AJ195" s="13" cm="1">
        <f t="array" ref="AJ195">_xlfn.IFS(AE195&gt;0,((AE195/(R195))),AE195=0,0)</f>
        <v>0</v>
      </c>
      <c r="AK195" s="13" cm="1">
        <f t="array" ref="AK195">_xlfn.IFS(AF195&gt;0,((AF195/(V195))),AF195=0,0)</f>
        <v>0</v>
      </c>
      <c r="AL195" s="13" cm="1">
        <f t="array" ref="AL195">_xlfn.IFS(AG195&gt;0,((AG195/(X195))),AG195=0,0)</f>
        <v>0</v>
      </c>
      <c r="AM195" s="14" t="e">
        <f t="shared" si="37"/>
        <v>#DIV/0!</v>
      </c>
      <c r="BI195" t="str" cm="1">
        <f t="array" ref="BI195">_xlfn.IFS(K195&lt;List!$K$3,"old",K195&gt;=List!$K$3,"new")</f>
        <v>old</v>
      </c>
      <c r="BJ195">
        <f>_xlfn.IFNA(VLOOKUP(O195,List!$A$2:$B$18,2,FALSE),0)</f>
        <v>0</v>
      </c>
      <c r="BK195">
        <f>_xlfn.IFNA(VLOOKUP(Q195,List!$A$2:$B$18,2,FALSE),0)</f>
        <v>0</v>
      </c>
      <c r="BL195">
        <f>_xlfn.IFNA(VLOOKUP(U195,List!$A$2:$B$18,2,FALSE),0)</f>
        <v>0</v>
      </c>
      <c r="BM195">
        <f>_xlfn.IFNA(VLOOKUP(W195,List!$A$2:$B$18,2,FALSE),0)</f>
        <v>0</v>
      </c>
      <c r="BN195">
        <f>_xlfn.IFNA(VLOOKUP(AA195,List!$A$2:$B$18,2,FALSE),0)</f>
        <v>0</v>
      </c>
      <c r="BO195">
        <f>COUNTIFS(AW195:AY195,"yes")+COUNTIFS(AW195:AY195,"Not Needed - Recertification")+(COUNTIFS(BY195,"yes"))+Tabulation[[#This Row],[Leak Tight Exempt]]</f>
        <v>0</v>
      </c>
      <c r="BP195" t="str">
        <f>IF(OR(AND(L195=List!$U$2,BO195=3),AND(L195=List!$U$3,BO195=3)),"Yes","Ineligible or Missing Data")</f>
        <v>Ineligible or Missing Data</v>
      </c>
      <c r="BQ195">
        <f t="shared" si="38"/>
        <v>1</v>
      </c>
      <c r="BR195">
        <f>_xlfn.IFNA(VLOOKUP(BA195,List!$H$2:$I$10,2,FALSE),0)</f>
        <v>0</v>
      </c>
      <c r="BS195">
        <f t="shared" si="39"/>
        <v>0</v>
      </c>
      <c r="BT195">
        <f t="shared" si="40"/>
        <v>1</v>
      </c>
      <c r="BU195">
        <f t="shared" si="41"/>
        <v>0</v>
      </c>
      <c r="BV195">
        <f>_xlfn.IFNA(VLOOKUP(AZ195,List!$R$2:$S$6,2,FALSE),0)</f>
        <v>0</v>
      </c>
      <c r="BW195" t="b">
        <f t="shared" si="45"/>
        <v>0</v>
      </c>
      <c r="BX195">
        <f t="shared" si="42"/>
        <v>0</v>
      </c>
      <c r="BY195" t="b">
        <f t="shared" si="43"/>
        <v>0</v>
      </c>
      <c r="BZ195">
        <f t="shared" si="44"/>
        <v>1</v>
      </c>
      <c r="CA195" t="e" cm="1">
        <f t="array" ref="CA195">_xlfn.IFS(AH195&lt;List!$N$4,"Platinum",AH195&lt;List!$N$3,"Gold",AH195&lt;List!$N$2,"Silver",AH195&gt;List!$N$2,"Exceeds")</f>
        <v>#DIV/0!</v>
      </c>
      <c r="CB195" t="e" cm="1">
        <f t="array" ref="CB195">_xlfn.IFS(AM195&lt;List!$M$4,"Platinum",AM195&lt;List!$M$3,"Gold",AM195&lt;List!$M$2,"Silver",AM195&gt;List!$M$2,"Exceeds")</f>
        <v>#DIV/0!</v>
      </c>
      <c r="CC195" t="e" cm="1">
        <f t="array" ref="CC195">_xlfn.IFS(CB195="exceeds","Exceeds",CA195="exceeds","Exceeds",CB195="silver","Silver",CA195="silver","Silver",CB195="Gold","Gold",CA195="Gold","Gold",CB195="platinum","Platinum",CA195="platinum","Platinum")</f>
        <v>#DIV/0!</v>
      </c>
      <c r="CD195" t="e">
        <f>IF(AND(AND(BZ195&gt;=2),AND(AH195&lt;=List!$N$4),AND(AM195&lt;=List!$M$4)),"Certified","Exceeds")</f>
        <v>#DIV/0!</v>
      </c>
      <c r="CE195" t="e" cm="1">
        <f t="array" ref="CE195">_xlfn.IFS(BI195=List!$O$2,'SAMPLE-Entry-Sheet'!CC195,BI195=List!$O$3,'SAMPLE-Entry-Sheet'!CD195)</f>
        <v>#DIV/0!</v>
      </c>
    </row>
    <row r="196" spans="1:83" ht="30" customHeight="1">
      <c r="A196" t="str">
        <f t="shared" si="35"/>
        <v>Ineligible or missing inputs</v>
      </c>
      <c r="H196" s="15"/>
      <c r="I196" s="16"/>
      <c r="J196" s="16"/>
      <c r="K196" s="16"/>
      <c r="L196" s="16"/>
      <c r="P196" s="17"/>
      <c r="R196" s="17"/>
      <c r="U196" s="17"/>
      <c r="W196" s="17"/>
      <c r="AC196" s="17">
        <f>'SAMPLE-Load-Tally'!C196</f>
        <v>0</v>
      </c>
      <c r="AD196" s="17"/>
      <c r="AE196" s="17"/>
      <c r="AF196" s="17"/>
      <c r="AG196" s="17"/>
      <c r="AH196" s="12" t="e">
        <f t="shared" si="36"/>
        <v>#DIV/0!</v>
      </c>
      <c r="AI196" s="13" cm="1">
        <f t="array" ref="AI196">_xlfn.IFS(AD196&gt;0,((AD196/(P196))),AD196=0,0)</f>
        <v>0</v>
      </c>
      <c r="AJ196" s="13" cm="1">
        <f t="array" ref="AJ196">_xlfn.IFS(AE196&gt;0,((AE196/(R196))),AE196=0,0)</f>
        <v>0</v>
      </c>
      <c r="AK196" s="13" cm="1">
        <f t="array" ref="AK196">_xlfn.IFS(AF196&gt;0,((AF196/(V196))),AF196=0,0)</f>
        <v>0</v>
      </c>
      <c r="AL196" s="13" cm="1">
        <f t="array" ref="AL196">_xlfn.IFS(AG196&gt;0,((AG196/(X196))),AG196=0,0)</f>
        <v>0</v>
      </c>
      <c r="AM196" s="14" t="e">
        <f t="shared" si="37"/>
        <v>#DIV/0!</v>
      </c>
      <c r="BI196" t="str" cm="1">
        <f t="array" ref="BI196">_xlfn.IFS(K196&lt;List!$K$3,"old",K196&gt;=List!$K$3,"new")</f>
        <v>old</v>
      </c>
      <c r="BJ196">
        <f>_xlfn.IFNA(VLOOKUP(O196,List!$A$2:$B$18,2,FALSE),0)</f>
        <v>0</v>
      </c>
      <c r="BK196">
        <f>_xlfn.IFNA(VLOOKUP(Q196,List!$A$2:$B$18,2,FALSE),0)</f>
        <v>0</v>
      </c>
      <c r="BL196">
        <f>_xlfn.IFNA(VLOOKUP(U196,List!$A$2:$B$18,2,FALSE),0)</f>
        <v>0</v>
      </c>
      <c r="BM196">
        <f>_xlfn.IFNA(VLOOKUP(W196,List!$A$2:$B$18,2,FALSE),0)</f>
        <v>0</v>
      </c>
      <c r="BN196">
        <f>_xlfn.IFNA(VLOOKUP(AA196,List!$A$2:$B$18,2,FALSE),0)</f>
        <v>0</v>
      </c>
      <c r="BO196">
        <f>COUNTIFS(AW196:AY196,"yes")+COUNTIFS(AW196:AY196,"Not Needed - Recertification")+(COUNTIFS(BY196,"yes"))+Tabulation[[#This Row],[Leak Tight Exempt]]</f>
        <v>0</v>
      </c>
      <c r="BP196" t="str">
        <f>IF(OR(AND(L196=List!$U$2,BO196=3),AND(L196=List!$U$3,BO196=3)),"Yes","Ineligible or Missing Data")</f>
        <v>Ineligible or Missing Data</v>
      </c>
      <c r="BQ196">
        <f t="shared" si="38"/>
        <v>1</v>
      </c>
      <c r="BR196">
        <f>_xlfn.IFNA(VLOOKUP(BA196,List!$H$2:$I$10,2,FALSE),0)</f>
        <v>0</v>
      </c>
      <c r="BS196">
        <f t="shared" si="39"/>
        <v>0</v>
      </c>
      <c r="BT196">
        <f t="shared" si="40"/>
        <v>1</v>
      </c>
      <c r="BU196">
        <f t="shared" si="41"/>
        <v>0</v>
      </c>
      <c r="BV196">
        <f>_xlfn.IFNA(VLOOKUP(AZ196,List!$R$2:$S$6,2,FALSE),0)</f>
        <v>0</v>
      </c>
      <c r="BW196" t="b">
        <f t="shared" si="45"/>
        <v>0</v>
      </c>
      <c r="BX196">
        <f t="shared" si="42"/>
        <v>0</v>
      </c>
      <c r="BY196" t="b">
        <f t="shared" si="43"/>
        <v>0</v>
      </c>
      <c r="BZ196">
        <f t="shared" si="44"/>
        <v>1</v>
      </c>
      <c r="CA196" t="e" cm="1">
        <f t="array" ref="CA196">_xlfn.IFS(AH196&lt;List!$N$4,"Platinum",AH196&lt;List!$N$3,"Gold",AH196&lt;List!$N$2,"Silver",AH196&gt;List!$N$2,"Exceeds")</f>
        <v>#DIV/0!</v>
      </c>
      <c r="CB196" t="e" cm="1">
        <f t="array" ref="CB196">_xlfn.IFS(AM196&lt;List!$M$4,"Platinum",AM196&lt;List!$M$3,"Gold",AM196&lt;List!$M$2,"Silver",AM196&gt;List!$M$2,"Exceeds")</f>
        <v>#DIV/0!</v>
      </c>
      <c r="CC196" t="e" cm="1">
        <f t="array" ref="CC196">_xlfn.IFS(CB196="exceeds","Exceeds",CA196="exceeds","Exceeds",CB196="silver","Silver",CA196="silver","Silver",CB196="Gold","Gold",CA196="Gold","Gold",CB196="platinum","Platinum",CA196="platinum","Platinum")</f>
        <v>#DIV/0!</v>
      </c>
      <c r="CD196" t="e">
        <f>IF(AND(AND(BZ196&gt;=2),AND(AH196&lt;=List!$N$4),AND(AM196&lt;=List!$M$4)),"Certified","Exceeds")</f>
        <v>#DIV/0!</v>
      </c>
      <c r="CE196" t="e" cm="1">
        <f t="array" ref="CE196">_xlfn.IFS(BI196=List!$O$2,'SAMPLE-Entry-Sheet'!CC196,BI196=List!$O$3,'SAMPLE-Entry-Sheet'!CD196)</f>
        <v>#DIV/0!</v>
      </c>
    </row>
    <row r="197" spans="1:83" ht="30" customHeight="1">
      <c r="A197" t="str">
        <f t="shared" si="35"/>
        <v>Ineligible or missing inputs</v>
      </c>
      <c r="H197" s="15"/>
      <c r="I197" s="16"/>
      <c r="J197" s="16"/>
      <c r="K197" s="16"/>
      <c r="L197" s="16"/>
      <c r="P197" s="17"/>
      <c r="R197" s="17"/>
      <c r="U197" s="17"/>
      <c r="W197" s="17"/>
      <c r="AC197" s="17">
        <f>'SAMPLE-Load-Tally'!C197</f>
        <v>0</v>
      </c>
      <c r="AD197" s="17"/>
      <c r="AE197" s="17"/>
      <c r="AF197" s="17"/>
      <c r="AG197" s="17"/>
      <c r="AH197" s="12" t="e">
        <f t="shared" si="36"/>
        <v>#DIV/0!</v>
      </c>
      <c r="AI197" s="13" cm="1">
        <f t="array" ref="AI197">_xlfn.IFS(AD197&gt;0,((AD197/(P197))),AD197=0,0)</f>
        <v>0</v>
      </c>
      <c r="AJ197" s="13" cm="1">
        <f t="array" ref="AJ197">_xlfn.IFS(AE197&gt;0,((AE197/(R197))),AE197=0,0)</f>
        <v>0</v>
      </c>
      <c r="AK197" s="13" cm="1">
        <f t="array" ref="AK197">_xlfn.IFS(AF197&gt;0,((AF197/(V197))),AF197=0,0)</f>
        <v>0</v>
      </c>
      <c r="AL197" s="13" cm="1">
        <f t="array" ref="AL197">_xlfn.IFS(AG197&gt;0,((AG197/(X197))),AG197=0,0)</f>
        <v>0</v>
      </c>
      <c r="AM197" s="14" t="e">
        <f t="shared" si="37"/>
        <v>#DIV/0!</v>
      </c>
      <c r="BI197" t="str" cm="1">
        <f t="array" ref="BI197">_xlfn.IFS(K197&lt;List!$K$3,"old",K197&gt;=List!$K$3,"new")</f>
        <v>old</v>
      </c>
      <c r="BJ197">
        <f>_xlfn.IFNA(VLOOKUP(O197,List!$A$2:$B$18,2,FALSE),0)</f>
        <v>0</v>
      </c>
      <c r="BK197">
        <f>_xlfn.IFNA(VLOOKUP(Q197,List!$A$2:$B$18,2,FALSE),0)</f>
        <v>0</v>
      </c>
      <c r="BL197">
        <f>_xlfn.IFNA(VLOOKUP(U197,List!$A$2:$B$18,2,FALSE),0)</f>
        <v>0</v>
      </c>
      <c r="BM197">
        <f>_xlfn.IFNA(VLOOKUP(W197,List!$A$2:$B$18,2,FALSE),0)</f>
        <v>0</v>
      </c>
      <c r="BN197">
        <f>_xlfn.IFNA(VLOOKUP(AA197,List!$A$2:$B$18,2,FALSE),0)</f>
        <v>0</v>
      </c>
      <c r="BO197">
        <f>COUNTIFS(AW197:AY197,"yes")+COUNTIFS(AW197:AY197,"Not Needed - Recertification")+(COUNTIFS(BY197,"yes"))+Tabulation[[#This Row],[Leak Tight Exempt]]</f>
        <v>0</v>
      </c>
      <c r="BP197" t="str">
        <f>IF(OR(AND(L197=List!$U$2,BO197=3),AND(L197=List!$U$3,BO197=3)),"Yes","Ineligible or Missing Data")</f>
        <v>Ineligible or Missing Data</v>
      </c>
      <c r="BQ197">
        <f t="shared" si="38"/>
        <v>1</v>
      </c>
      <c r="BR197">
        <f>_xlfn.IFNA(VLOOKUP(BA197,List!$H$2:$I$10,2,FALSE),0)</f>
        <v>0</v>
      </c>
      <c r="BS197">
        <f t="shared" si="39"/>
        <v>0</v>
      </c>
      <c r="BT197">
        <f t="shared" si="40"/>
        <v>1</v>
      </c>
      <c r="BU197">
        <f t="shared" si="41"/>
        <v>0</v>
      </c>
      <c r="BV197">
        <f>_xlfn.IFNA(VLOOKUP(AZ197,List!$R$2:$S$6,2,FALSE),0)</f>
        <v>0</v>
      </c>
      <c r="BW197" t="b">
        <f t="shared" si="45"/>
        <v>0</v>
      </c>
      <c r="BX197">
        <f t="shared" si="42"/>
        <v>0</v>
      </c>
      <c r="BY197" t="b">
        <f t="shared" si="43"/>
        <v>0</v>
      </c>
      <c r="BZ197">
        <f t="shared" si="44"/>
        <v>1</v>
      </c>
      <c r="CA197" t="e" cm="1">
        <f t="array" ref="CA197">_xlfn.IFS(AH197&lt;List!$N$4,"Platinum",AH197&lt;List!$N$3,"Gold",AH197&lt;List!$N$2,"Silver",AH197&gt;List!$N$2,"Exceeds")</f>
        <v>#DIV/0!</v>
      </c>
      <c r="CB197" t="e" cm="1">
        <f t="array" ref="CB197">_xlfn.IFS(AM197&lt;List!$M$4,"Platinum",AM197&lt;List!$M$3,"Gold",AM197&lt;List!$M$2,"Silver",AM197&gt;List!$M$2,"Exceeds")</f>
        <v>#DIV/0!</v>
      </c>
      <c r="CC197" t="e" cm="1">
        <f t="array" ref="CC197">_xlfn.IFS(CB197="exceeds","Exceeds",CA197="exceeds","Exceeds",CB197="silver","Silver",CA197="silver","Silver",CB197="Gold","Gold",CA197="Gold","Gold",CB197="platinum","Platinum",CA197="platinum","Platinum")</f>
        <v>#DIV/0!</v>
      </c>
      <c r="CD197" t="e">
        <f>IF(AND(AND(BZ197&gt;=2),AND(AH197&lt;=List!$N$4),AND(AM197&lt;=List!$M$4)),"Certified","Exceeds")</f>
        <v>#DIV/0!</v>
      </c>
      <c r="CE197" t="e" cm="1">
        <f t="array" ref="CE197">_xlfn.IFS(BI197=List!$O$2,'SAMPLE-Entry-Sheet'!CC197,BI197=List!$O$3,'SAMPLE-Entry-Sheet'!CD197)</f>
        <v>#DIV/0!</v>
      </c>
    </row>
    <row r="198" spans="1:83" ht="30" customHeight="1">
      <c r="A198" t="str">
        <f t="shared" si="35"/>
        <v>Ineligible or missing inputs</v>
      </c>
      <c r="H198" s="15"/>
      <c r="I198" s="16"/>
      <c r="J198" s="16"/>
      <c r="K198" s="16"/>
      <c r="L198" s="16"/>
      <c r="P198" s="17"/>
      <c r="R198" s="17"/>
      <c r="U198" s="17"/>
      <c r="W198" s="17"/>
      <c r="AC198" s="17">
        <f>'SAMPLE-Load-Tally'!C198</f>
        <v>0</v>
      </c>
      <c r="AD198" s="17"/>
      <c r="AE198" s="17"/>
      <c r="AF198" s="17"/>
      <c r="AG198" s="17"/>
      <c r="AH198" s="12" t="e">
        <f t="shared" si="36"/>
        <v>#DIV/0!</v>
      </c>
      <c r="AI198" s="13" cm="1">
        <f t="array" ref="AI198">_xlfn.IFS(AD198&gt;0,((AD198/(P198))),AD198=0,0)</f>
        <v>0</v>
      </c>
      <c r="AJ198" s="13" cm="1">
        <f t="array" ref="AJ198">_xlfn.IFS(AE198&gt;0,((AE198/(R198))),AE198=0,0)</f>
        <v>0</v>
      </c>
      <c r="AK198" s="13" cm="1">
        <f t="array" ref="AK198">_xlfn.IFS(AF198&gt;0,((AF198/(V198))),AF198=0,0)</f>
        <v>0</v>
      </c>
      <c r="AL198" s="13" cm="1">
        <f t="array" ref="AL198">_xlfn.IFS(AG198&gt;0,((AG198/(X198))),AG198=0,0)</f>
        <v>0</v>
      </c>
      <c r="AM198" s="14" t="e">
        <f t="shared" si="37"/>
        <v>#DIV/0!</v>
      </c>
      <c r="BI198" t="str" cm="1">
        <f t="array" ref="BI198">_xlfn.IFS(K198&lt;List!$K$3,"old",K198&gt;=List!$K$3,"new")</f>
        <v>old</v>
      </c>
      <c r="BJ198">
        <f>_xlfn.IFNA(VLOOKUP(O198,List!$A$2:$B$18,2,FALSE),0)</f>
        <v>0</v>
      </c>
      <c r="BK198">
        <f>_xlfn.IFNA(VLOOKUP(Q198,List!$A$2:$B$18,2,FALSE),0)</f>
        <v>0</v>
      </c>
      <c r="BL198">
        <f>_xlfn.IFNA(VLOOKUP(U198,List!$A$2:$B$18,2,FALSE),0)</f>
        <v>0</v>
      </c>
      <c r="BM198">
        <f>_xlfn.IFNA(VLOOKUP(W198,List!$A$2:$B$18,2,FALSE),0)</f>
        <v>0</v>
      </c>
      <c r="BN198">
        <f>_xlfn.IFNA(VLOOKUP(AA198,List!$A$2:$B$18,2,FALSE),0)</f>
        <v>0</v>
      </c>
      <c r="BO198">
        <f>COUNTIFS(AW198:AY198,"yes")+COUNTIFS(AW198:AY198,"Not Needed - Recertification")+(COUNTIFS(BY198,"yes"))+Tabulation[[#This Row],[Leak Tight Exempt]]</f>
        <v>0</v>
      </c>
      <c r="BP198" t="str">
        <f>IF(OR(AND(L198=List!$U$2,BO198=3),AND(L198=List!$U$3,BO198=3)),"Yes","Ineligible or Missing Data")</f>
        <v>Ineligible or Missing Data</v>
      </c>
      <c r="BQ198">
        <f t="shared" si="38"/>
        <v>1</v>
      </c>
      <c r="BR198">
        <f>_xlfn.IFNA(VLOOKUP(BA198,List!$H$2:$I$10,2,FALSE),0)</f>
        <v>0</v>
      </c>
      <c r="BS198">
        <f t="shared" si="39"/>
        <v>0</v>
      </c>
      <c r="BT198">
        <f t="shared" si="40"/>
        <v>1</v>
      </c>
      <c r="BU198">
        <f t="shared" si="41"/>
        <v>0</v>
      </c>
      <c r="BV198">
        <f>_xlfn.IFNA(VLOOKUP(AZ198,List!$R$2:$S$6,2,FALSE),0)</f>
        <v>0</v>
      </c>
      <c r="BW198" t="b">
        <f t="shared" si="45"/>
        <v>0</v>
      </c>
      <c r="BX198">
        <f t="shared" si="42"/>
        <v>0</v>
      </c>
      <c r="BY198" t="b">
        <f t="shared" si="43"/>
        <v>0</v>
      </c>
      <c r="BZ198">
        <f t="shared" si="44"/>
        <v>1</v>
      </c>
      <c r="CA198" t="e" cm="1">
        <f t="array" ref="CA198">_xlfn.IFS(AH198&lt;List!$N$4,"Platinum",AH198&lt;List!$N$3,"Gold",AH198&lt;List!$N$2,"Silver",AH198&gt;List!$N$2,"Exceeds")</f>
        <v>#DIV/0!</v>
      </c>
      <c r="CB198" t="e" cm="1">
        <f t="array" ref="CB198">_xlfn.IFS(AM198&lt;List!$M$4,"Platinum",AM198&lt;List!$M$3,"Gold",AM198&lt;List!$M$2,"Silver",AM198&gt;List!$M$2,"Exceeds")</f>
        <v>#DIV/0!</v>
      </c>
      <c r="CC198" t="e" cm="1">
        <f t="array" ref="CC198">_xlfn.IFS(CB198="exceeds","Exceeds",CA198="exceeds","Exceeds",CB198="silver","Silver",CA198="silver","Silver",CB198="Gold","Gold",CA198="Gold","Gold",CB198="platinum","Platinum",CA198="platinum","Platinum")</f>
        <v>#DIV/0!</v>
      </c>
      <c r="CD198" t="e">
        <f>IF(AND(AND(BZ198&gt;=2),AND(AH198&lt;=List!$N$4),AND(AM198&lt;=List!$M$4)),"Certified","Exceeds")</f>
        <v>#DIV/0!</v>
      </c>
      <c r="CE198" t="e" cm="1">
        <f t="array" ref="CE198">_xlfn.IFS(BI198=List!$O$2,'SAMPLE-Entry-Sheet'!CC198,BI198=List!$O$3,'SAMPLE-Entry-Sheet'!CD198)</f>
        <v>#DIV/0!</v>
      </c>
    </row>
    <row r="199" spans="1:83" ht="30" customHeight="1">
      <c r="A199" t="str">
        <f t="shared" si="35"/>
        <v>Ineligible or missing inputs</v>
      </c>
      <c r="H199" s="15"/>
      <c r="I199" s="16"/>
      <c r="J199" s="16"/>
      <c r="K199" s="16"/>
      <c r="L199" s="16"/>
      <c r="P199" s="17"/>
      <c r="R199" s="17"/>
      <c r="U199" s="17"/>
      <c r="W199" s="17"/>
      <c r="AC199" s="17">
        <f>'SAMPLE-Load-Tally'!C199</f>
        <v>0</v>
      </c>
      <c r="AD199" s="17"/>
      <c r="AE199" s="17"/>
      <c r="AF199" s="17"/>
      <c r="AG199" s="17"/>
      <c r="AH199" s="12" t="e">
        <f t="shared" si="36"/>
        <v>#DIV/0!</v>
      </c>
      <c r="AI199" s="13" cm="1">
        <f t="array" ref="AI199">_xlfn.IFS(AD199&gt;0,((AD199/(P199))),AD199=0,0)</f>
        <v>0</v>
      </c>
      <c r="AJ199" s="13" cm="1">
        <f t="array" ref="AJ199">_xlfn.IFS(AE199&gt;0,((AE199/(R199))),AE199=0,0)</f>
        <v>0</v>
      </c>
      <c r="AK199" s="13" cm="1">
        <f t="array" ref="AK199">_xlfn.IFS(AF199&gt;0,((AF199/(V199))),AF199=0,0)</f>
        <v>0</v>
      </c>
      <c r="AL199" s="13" cm="1">
        <f t="array" ref="AL199">_xlfn.IFS(AG199&gt;0,((AG199/(X199))),AG199=0,0)</f>
        <v>0</v>
      </c>
      <c r="AM199" s="14" t="e">
        <f t="shared" si="37"/>
        <v>#DIV/0!</v>
      </c>
      <c r="BI199" t="str" cm="1">
        <f t="array" ref="BI199">_xlfn.IFS(K199&lt;List!$K$3,"old",K199&gt;=List!$K$3,"new")</f>
        <v>old</v>
      </c>
      <c r="BJ199">
        <f>_xlfn.IFNA(VLOOKUP(O199,List!$A$2:$B$18,2,FALSE),0)</f>
        <v>0</v>
      </c>
      <c r="BK199">
        <f>_xlfn.IFNA(VLOOKUP(Q199,List!$A$2:$B$18,2,FALSE),0)</f>
        <v>0</v>
      </c>
      <c r="BL199">
        <f>_xlfn.IFNA(VLOOKUP(U199,List!$A$2:$B$18,2,FALSE),0)</f>
        <v>0</v>
      </c>
      <c r="BM199">
        <f>_xlfn.IFNA(VLOOKUP(W199,List!$A$2:$B$18,2,FALSE),0)</f>
        <v>0</v>
      </c>
      <c r="BN199">
        <f>_xlfn.IFNA(VLOOKUP(AA199,List!$A$2:$B$18,2,FALSE),0)</f>
        <v>0</v>
      </c>
      <c r="BO199">
        <f>COUNTIFS(AW199:AY199,"yes")+COUNTIFS(AW199:AY199,"Not Needed - Recertification")+(COUNTIFS(BY199,"yes"))+Tabulation[[#This Row],[Leak Tight Exempt]]</f>
        <v>0</v>
      </c>
      <c r="BP199" t="str">
        <f>IF(OR(AND(L199=List!$U$2,BO199=3),AND(L199=List!$U$3,BO199=3)),"Yes","Ineligible or Missing Data")</f>
        <v>Ineligible or Missing Data</v>
      </c>
      <c r="BQ199">
        <f t="shared" si="38"/>
        <v>1</v>
      </c>
      <c r="BR199">
        <f>_xlfn.IFNA(VLOOKUP(BA199,List!$H$2:$I$10,2,FALSE),0)</f>
        <v>0</v>
      </c>
      <c r="BS199">
        <f t="shared" si="39"/>
        <v>0</v>
      </c>
      <c r="BT199">
        <f t="shared" si="40"/>
        <v>1</v>
      </c>
      <c r="BU199">
        <f t="shared" si="41"/>
        <v>0</v>
      </c>
      <c r="BV199">
        <f>_xlfn.IFNA(VLOOKUP(AZ199,List!$R$2:$S$6,2,FALSE),0)</f>
        <v>0</v>
      </c>
      <c r="BW199" t="b">
        <f t="shared" si="45"/>
        <v>0</v>
      </c>
      <c r="BX199">
        <f t="shared" si="42"/>
        <v>0</v>
      </c>
      <c r="BY199" t="b">
        <f t="shared" si="43"/>
        <v>0</v>
      </c>
      <c r="BZ199">
        <f t="shared" si="44"/>
        <v>1</v>
      </c>
      <c r="CA199" t="e" cm="1">
        <f t="array" ref="CA199">_xlfn.IFS(AH199&lt;List!$N$4,"Platinum",AH199&lt;List!$N$3,"Gold",AH199&lt;List!$N$2,"Silver",AH199&gt;List!$N$2,"Exceeds")</f>
        <v>#DIV/0!</v>
      </c>
      <c r="CB199" t="e" cm="1">
        <f t="array" ref="CB199">_xlfn.IFS(AM199&lt;List!$M$4,"Platinum",AM199&lt;List!$M$3,"Gold",AM199&lt;List!$M$2,"Silver",AM199&gt;List!$M$2,"Exceeds")</f>
        <v>#DIV/0!</v>
      </c>
      <c r="CC199" t="e" cm="1">
        <f t="array" ref="CC199">_xlfn.IFS(CB199="exceeds","Exceeds",CA199="exceeds","Exceeds",CB199="silver","Silver",CA199="silver","Silver",CB199="Gold","Gold",CA199="Gold","Gold",CB199="platinum","Platinum",CA199="platinum","Platinum")</f>
        <v>#DIV/0!</v>
      </c>
      <c r="CD199" t="e">
        <f>IF(AND(AND(BZ199&gt;=2),AND(AH199&lt;=List!$N$4),AND(AM199&lt;=List!$M$4)),"Certified","Exceeds")</f>
        <v>#DIV/0!</v>
      </c>
      <c r="CE199" t="e" cm="1">
        <f t="array" ref="CE199">_xlfn.IFS(BI199=List!$O$2,'SAMPLE-Entry-Sheet'!CC199,BI199=List!$O$3,'SAMPLE-Entry-Sheet'!CD199)</f>
        <v>#DIV/0!</v>
      </c>
    </row>
    <row r="200" spans="1:83" ht="30" customHeight="1">
      <c r="A200" t="str">
        <f t="shared" si="35"/>
        <v>Ineligible or missing inputs</v>
      </c>
      <c r="H200" s="15"/>
      <c r="I200" s="16"/>
      <c r="J200" s="16"/>
      <c r="K200" s="16"/>
      <c r="L200" s="16"/>
      <c r="P200" s="17"/>
      <c r="R200" s="17"/>
      <c r="U200" s="17"/>
      <c r="W200" s="17"/>
      <c r="AC200" s="17">
        <f>'SAMPLE-Load-Tally'!C200</f>
        <v>0</v>
      </c>
      <c r="AD200" s="17"/>
      <c r="AE200" s="17"/>
      <c r="AF200" s="17"/>
      <c r="AG200" s="17"/>
      <c r="AH200" s="12" t="e">
        <f t="shared" si="36"/>
        <v>#DIV/0!</v>
      </c>
      <c r="AI200" s="13" cm="1">
        <f t="array" ref="AI200">_xlfn.IFS(AD200&gt;0,((AD200/(P200))),AD200=0,0)</f>
        <v>0</v>
      </c>
      <c r="AJ200" s="13" cm="1">
        <f t="array" ref="AJ200">_xlfn.IFS(AE200&gt;0,((AE200/(R200))),AE200=0,0)</f>
        <v>0</v>
      </c>
      <c r="AK200" s="13" cm="1">
        <f t="array" ref="AK200">_xlfn.IFS(AF200&gt;0,((AF200/(V200))),AF200=0,0)</f>
        <v>0</v>
      </c>
      <c r="AL200" s="13" cm="1">
        <f t="array" ref="AL200">_xlfn.IFS(AG200&gt;0,((AG200/(X200))),AG200=0,0)</f>
        <v>0</v>
      </c>
      <c r="AM200" s="14" t="e">
        <f t="shared" si="37"/>
        <v>#DIV/0!</v>
      </c>
      <c r="BI200" t="str" cm="1">
        <f t="array" ref="BI200">_xlfn.IFS(K200&lt;List!$K$3,"old",K200&gt;=List!$K$3,"new")</f>
        <v>old</v>
      </c>
      <c r="BJ200">
        <f>_xlfn.IFNA(VLOOKUP(O200,List!$A$2:$B$18,2,FALSE),0)</f>
        <v>0</v>
      </c>
      <c r="BK200">
        <f>_xlfn.IFNA(VLOOKUP(Q200,List!$A$2:$B$18,2,FALSE),0)</f>
        <v>0</v>
      </c>
      <c r="BL200">
        <f>_xlfn.IFNA(VLOOKUP(U200,List!$A$2:$B$18,2,FALSE),0)</f>
        <v>0</v>
      </c>
      <c r="BM200">
        <f>_xlfn.IFNA(VLOOKUP(W200,List!$A$2:$B$18,2,FALSE),0)</f>
        <v>0</v>
      </c>
      <c r="BN200">
        <f>_xlfn.IFNA(VLOOKUP(AA200,List!$A$2:$B$18,2,FALSE),0)</f>
        <v>0</v>
      </c>
      <c r="BO200">
        <f>COUNTIFS(AW200:AY200,"yes")+COUNTIFS(AW200:AY200,"Not Needed - Recertification")+(COUNTIFS(BY200,"yes"))+Tabulation[[#This Row],[Leak Tight Exempt]]</f>
        <v>0</v>
      </c>
      <c r="BP200" t="str">
        <f>IF(OR(AND(L200=List!$U$2,BO200=3),AND(L200=List!$U$3,BO200=3)),"Yes","Ineligible or Missing Data")</f>
        <v>Ineligible or Missing Data</v>
      </c>
      <c r="BQ200">
        <f t="shared" si="38"/>
        <v>1</v>
      </c>
      <c r="BR200">
        <f>_xlfn.IFNA(VLOOKUP(BA200,List!$H$2:$I$10,2,FALSE),0)</f>
        <v>0</v>
      </c>
      <c r="BS200">
        <f t="shared" si="39"/>
        <v>0</v>
      </c>
      <c r="BT200">
        <f t="shared" si="40"/>
        <v>1</v>
      </c>
      <c r="BU200">
        <f t="shared" si="41"/>
        <v>0</v>
      </c>
      <c r="BV200">
        <f>_xlfn.IFNA(VLOOKUP(AZ200,List!$R$2:$S$6,2,FALSE),0)</f>
        <v>0</v>
      </c>
      <c r="BW200" t="b">
        <f t="shared" si="45"/>
        <v>0</v>
      </c>
      <c r="BX200">
        <f t="shared" si="42"/>
        <v>0</v>
      </c>
      <c r="BY200" t="b">
        <f t="shared" si="43"/>
        <v>0</v>
      </c>
      <c r="BZ200">
        <f t="shared" si="44"/>
        <v>1</v>
      </c>
      <c r="CA200" t="e" cm="1">
        <f t="array" ref="CA200">_xlfn.IFS(AH200&lt;List!$N$4,"Platinum",AH200&lt;List!$N$3,"Gold",AH200&lt;List!$N$2,"Silver",AH200&gt;List!$N$2,"Exceeds")</f>
        <v>#DIV/0!</v>
      </c>
      <c r="CB200" t="e" cm="1">
        <f t="array" ref="CB200">_xlfn.IFS(AM200&lt;List!$M$4,"Platinum",AM200&lt;List!$M$3,"Gold",AM200&lt;List!$M$2,"Silver",AM200&gt;List!$M$2,"Exceeds")</f>
        <v>#DIV/0!</v>
      </c>
      <c r="CC200" t="e" cm="1">
        <f t="array" ref="CC200">_xlfn.IFS(CB200="exceeds","Exceeds",CA200="exceeds","Exceeds",CB200="silver","Silver",CA200="silver","Silver",CB200="Gold","Gold",CA200="Gold","Gold",CB200="platinum","Platinum",CA200="platinum","Platinum")</f>
        <v>#DIV/0!</v>
      </c>
      <c r="CD200" t="e">
        <f>IF(AND(AND(BZ200&gt;=2),AND(AH200&lt;=List!$N$4),AND(AM200&lt;=List!$M$4)),"Certified","Exceeds")</f>
        <v>#DIV/0!</v>
      </c>
      <c r="CE200" t="e" cm="1">
        <f t="array" ref="CE200">_xlfn.IFS(BI200=List!$O$2,'SAMPLE-Entry-Sheet'!CC200,BI200=List!$O$3,'SAMPLE-Entry-Sheet'!CD200)</f>
        <v>#DIV/0!</v>
      </c>
    </row>
    <row r="201" spans="1:83" ht="30" customHeight="1">
      <c r="A201" t="str">
        <f t="shared" si="35"/>
        <v>Ineligible or missing inputs</v>
      </c>
      <c r="H201" s="15"/>
      <c r="I201" s="16"/>
      <c r="J201" s="16"/>
      <c r="K201" s="16"/>
      <c r="L201" s="16"/>
      <c r="P201" s="17"/>
      <c r="R201" s="17"/>
      <c r="U201" s="17"/>
      <c r="W201" s="17"/>
      <c r="AC201" s="17">
        <f>'SAMPLE-Load-Tally'!C201</f>
        <v>0</v>
      </c>
      <c r="AD201" s="17"/>
      <c r="AE201" s="17"/>
      <c r="AF201" s="17"/>
      <c r="AG201" s="17"/>
      <c r="AH201" s="12" t="e">
        <f t="shared" si="36"/>
        <v>#DIV/0!</v>
      </c>
      <c r="AI201" s="13" cm="1">
        <f t="array" ref="AI201">_xlfn.IFS(AD201&gt;0,((AD201/(P201))),AD201=0,0)</f>
        <v>0</v>
      </c>
      <c r="AJ201" s="13" cm="1">
        <f t="array" ref="AJ201">_xlfn.IFS(AE201&gt;0,((AE201/(R201))),AE201=0,0)</f>
        <v>0</v>
      </c>
      <c r="AK201" s="13" cm="1">
        <f t="array" ref="AK201">_xlfn.IFS(AF201&gt;0,((AF201/(V201))),AF201=0,0)</f>
        <v>0</v>
      </c>
      <c r="AL201" s="13" cm="1">
        <f t="array" ref="AL201">_xlfn.IFS(AG201&gt;0,((AG201/(X201))),AG201=0,0)</f>
        <v>0</v>
      </c>
      <c r="AM201" s="14" t="e">
        <f t="shared" si="37"/>
        <v>#DIV/0!</v>
      </c>
      <c r="BI201" t="str" cm="1">
        <f t="array" ref="BI201">_xlfn.IFS(K201&lt;List!$K$3,"old",K201&gt;=List!$K$3,"new")</f>
        <v>old</v>
      </c>
      <c r="BJ201">
        <f>_xlfn.IFNA(VLOOKUP(O201,List!$A$2:$B$18,2,FALSE),0)</f>
        <v>0</v>
      </c>
      <c r="BK201">
        <f>_xlfn.IFNA(VLOOKUP(Q201,List!$A$2:$B$18,2,FALSE),0)</f>
        <v>0</v>
      </c>
      <c r="BL201">
        <f>_xlfn.IFNA(VLOOKUP(U201,List!$A$2:$B$18,2,FALSE),0)</f>
        <v>0</v>
      </c>
      <c r="BM201">
        <f>_xlfn.IFNA(VLOOKUP(W201,List!$A$2:$B$18,2,FALSE),0)</f>
        <v>0</v>
      </c>
      <c r="BN201">
        <f>_xlfn.IFNA(VLOOKUP(AA201,List!$A$2:$B$18,2,FALSE),0)</f>
        <v>0</v>
      </c>
      <c r="BO201">
        <f>COUNTIFS(AW201:AY201,"yes")+COUNTIFS(AW201:AY201,"Not Needed - Recertification")+(COUNTIFS(BY201,"yes"))+Tabulation[[#This Row],[Leak Tight Exempt]]</f>
        <v>0</v>
      </c>
      <c r="BP201" t="str">
        <f>IF(OR(AND(L201=List!$U$2,BO201=3),AND(L201=List!$U$3,BO201=3)),"Yes","Ineligible or Missing Data")</f>
        <v>Ineligible or Missing Data</v>
      </c>
      <c r="BQ201">
        <f t="shared" si="38"/>
        <v>1</v>
      </c>
      <c r="BR201">
        <f>_xlfn.IFNA(VLOOKUP(BA201,List!$H$2:$I$10,2,FALSE),0)</f>
        <v>0</v>
      </c>
      <c r="BS201">
        <f t="shared" si="39"/>
        <v>0</v>
      </c>
      <c r="BT201">
        <f t="shared" si="40"/>
        <v>1</v>
      </c>
      <c r="BU201">
        <f t="shared" si="41"/>
        <v>0</v>
      </c>
      <c r="BV201">
        <f>_xlfn.IFNA(VLOOKUP(AZ201,List!$R$2:$S$6,2,FALSE),0)</f>
        <v>0</v>
      </c>
      <c r="BW201" t="b">
        <f t="shared" si="45"/>
        <v>0</v>
      </c>
      <c r="BX201">
        <f t="shared" si="42"/>
        <v>0</v>
      </c>
      <c r="BY201" t="b">
        <f t="shared" si="43"/>
        <v>0</v>
      </c>
      <c r="BZ201">
        <f t="shared" si="44"/>
        <v>1</v>
      </c>
      <c r="CA201" t="e" cm="1">
        <f t="array" ref="CA201">_xlfn.IFS(AH201&lt;List!$N$4,"Platinum",AH201&lt;List!$N$3,"Gold",AH201&lt;List!$N$2,"Silver",AH201&gt;List!$N$2,"Exceeds")</f>
        <v>#DIV/0!</v>
      </c>
      <c r="CB201" t="e" cm="1">
        <f t="array" ref="CB201">_xlfn.IFS(AM201&lt;List!$M$4,"Platinum",AM201&lt;List!$M$3,"Gold",AM201&lt;List!$M$2,"Silver",AM201&gt;List!$M$2,"Exceeds")</f>
        <v>#DIV/0!</v>
      </c>
      <c r="CC201" t="e" cm="1">
        <f t="array" ref="CC201">_xlfn.IFS(CB201="exceeds","Exceeds",CA201="exceeds","Exceeds",CB201="silver","Silver",CA201="silver","Silver",CB201="Gold","Gold",CA201="Gold","Gold",CB201="platinum","Platinum",CA201="platinum","Platinum")</f>
        <v>#DIV/0!</v>
      </c>
      <c r="CD201" t="e">
        <f>IF(AND(AND(BZ201&gt;=2),AND(AH201&lt;=List!$N$4),AND(AM201&lt;=List!$M$4)),"Certified","Exceeds")</f>
        <v>#DIV/0!</v>
      </c>
      <c r="CE201" t="e" cm="1">
        <f t="array" ref="CE201">_xlfn.IFS(BI201=List!$O$2,'SAMPLE-Entry-Sheet'!CC201,BI201=List!$O$3,'SAMPLE-Entry-Sheet'!CD201)</f>
        <v>#DIV/0!</v>
      </c>
    </row>
    <row r="202" spans="1:83" ht="30" customHeight="1">
      <c r="A202" t="str">
        <f t="shared" si="35"/>
        <v>Ineligible or missing inputs</v>
      </c>
      <c r="H202" s="15"/>
      <c r="I202" s="16"/>
      <c r="J202" s="16"/>
      <c r="K202" s="16"/>
      <c r="L202" s="16"/>
      <c r="P202" s="17"/>
      <c r="R202" s="17"/>
      <c r="U202" s="17"/>
      <c r="W202" s="17"/>
      <c r="AC202" s="17">
        <f>'SAMPLE-Load-Tally'!C202</f>
        <v>0</v>
      </c>
      <c r="AD202" s="17"/>
      <c r="AE202" s="17"/>
      <c r="AF202" s="17"/>
      <c r="AG202" s="17"/>
      <c r="AH202" s="12" t="e">
        <f t="shared" si="36"/>
        <v>#DIV/0!</v>
      </c>
      <c r="AI202" s="13" cm="1">
        <f t="array" ref="AI202">_xlfn.IFS(AD202&gt;0,((AD202/(P202))),AD202=0,0)</f>
        <v>0</v>
      </c>
      <c r="AJ202" s="13" cm="1">
        <f t="array" ref="AJ202">_xlfn.IFS(AE202&gt;0,((AE202/(R202))),AE202=0,0)</f>
        <v>0</v>
      </c>
      <c r="AK202" s="13" cm="1">
        <f t="array" ref="AK202">_xlfn.IFS(AF202&gt;0,((AF202/(V202))),AF202=0,0)</f>
        <v>0</v>
      </c>
      <c r="AL202" s="13" cm="1">
        <f t="array" ref="AL202">_xlfn.IFS(AG202&gt;0,((AG202/(X202))),AG202=0,0)</f>
        <v>0</v>
      </c>
      <c r="AM202" s="14" t="e">
        <f t="shared" si="37"/>
        <v>#DIV/0!</v>
      </c>
      <c r="BI202" t="str" cm="1">
        <f t="array" ref="BI202">_xlfn.IFS(K202&lt;List!$K$3,"old",K202&gt;=List!$K$3,"new")</f>
        <v>old</v>
      </c>
      <c r="BJ202">
        <f>_xlfn.IFNA(VLOOKUP(O202,List!$A$2:$B$18,2,FALSE),0)</f>
        <v>0</v>
      </c>
      <c r="BK202">
        <f>_xlfn.IFNA(VLOOKUP(Q202,List!$A$2:$B$18,2,FALSE),0)</f>
        <v>0</v>
      </c>
      <c r="BL202">
        <f>_xlfn.IFNA(VLOOKUP(U202,List!$A$2:$B$18,2,FALSE),0)</f>
        <v>0</v>
      </c>
      <c r="BM202">
        <f>_xlfn.IFNA(VLOOKUP(W202,List!$A$2:$B$18,2,FALSE),0)</f>
        <v>0</v>
      </c>
      <c r="BN202">
        <f>_xlfn.IFNA(VLOOKUP(AA202,List!$A$2:$B$18,2,FALSE),0)</f>
        <v>0</v>
      </c>
      <c r="BO202">
        <f>COUNTIFS(AW202:AY202,"yes")+COUNTIFS(AW202:AY202,"Not Needed - Recertification")+(COUNTIFS(BY202,"yes"))+Tabulation[[#This Row],[Leak Tight Exempt]]</f>
        <v>0</v>
      </c>
      <c r="BP202" t="str">
        <f>IF(OR(AND(L202=List!$U$2,BO202=3),AND(L202=List!$U$3,BO202=3)),"Yes","Ineligible or Missing Data")</f>
        <v>Ineligible or Missing Data</v>
      </c>
      <c r="BQ202">
        <f t="shared" si="38"/>
        <v>1</v>
      </c>
      <c r="BR202">
        <f>_xlfn.IFNA(VLOOKUP(BA202,List!$H$2:$I$10,2,FALSE),0)</f>
        <v>0</v>
      </c>
      <c r="BS202">
        <f t="shared" si="39"/>
        <v>0</v>
      </c>
      <c r="BT202">
        <f t="shared" si="40"/>
        <v>1</v>
      </c>
      <c r="BU202">
        <f t="shared" si="41"/>
        <v>0</v>
      </c>
      <c r="BV202">
        <f>_xlfn.IFNA(VLOOKUP(AZ202,List!$R$2:$S$6,2,FALSE),0)</f>
        <v>0</v>
      </c>
      <c r="BW202" t="b">
        <f t="shared" si="45"/>
        <v>0</v>
      </c>
      <c r="BX202">
        <f t="shared" si="42"/>
        <v>0</v>
      </c>
      <c r="BY202" t="b">
        <f t="shared" si="43"/>
        <v>0</v>
      </c>
      <c r="BZ202">
        <f t="shared" si="44"/>
        <v>1</v>
      </c>
      <c r="CA202" t="e" cm="1">
        <f t="array" ref="CA202">_xlfn.IFS(AH202&lt;List!$N$4,"Platinum",AH202&lt;List!$N$3,"Gold",AH202&lt;List!$N$2,"Silver",AH202&gt;List!$N$2,"Exceeds")</f>
        <v>#DIV/0!</v>
      </c>
      <c r="CB202" t="e" cm="1">
        <f t="array" ref="CB202">_xlfn.IFS(AM202&lt;List!$M$4,"Platinum",AM202&lt;List!$M$3,"Gold",AM202&lt;List!$M$2,"Silver",AM202&gt;List!$M$2,"Exceeds")</f>
        <v>#DIV/0!</v>
      </c>
      <c r="CC202" t="e" cm="1">
        <f t="array" ref="CC202">_xlfn.IFS(CB202="exceeds","Exceeds",CA202="exceeds","Exceeds",CB202="silver","Silver",CA202="silver","Silver",CB202="Gold","Gold",CA202="Gold","Gold",CB202="platinum","Platinum",CA202="platinum","Platinum")</f>
        <v>#DIV/0!</v>
      </c>
      <c r="CD202" t="e">
        <f>IF(AND(AND(BZ202&gt;=2),AND(AH202&lt;=List!$N$4),AND(AM202&lt;=List!$M$4)),"Certified","Exceeds")</f>
        <v>#DIV/0!</v>
      </c>
      <c r="CE202" t="e" cm="1">
        <f t="array" ref="CE202">_xlfn.IFS(BI202=List!$O$2,'SAMPLE-Entry-Sheet'!CC202,BI202=List!$O$3,'SAMPLE-Entry-Sheet'!CD202)</f>
        <v>#DIV/0!</v>
      </c>
    </row>
    <row r="203" spans="1:83" ht="30" customHeight="1">
      <c r="A203" t="str">
        <f t="shared" si="35"/>
        <v>Ineligible or missing inputs</v>
      </c>
      <c r="H203" s="15"/>
      <c r="I203" s="16"/>
      <c r="J203" s="16"/>
      <c r="K203" s="16"/>
      <c r="L203" s="16"/>
      <c r="P203" s="17"/>
      <c r="R203" s="17"/>
      <c r="U203" s="17"/>
      <c r="W203" s="17"/>
      <c r="AC203" s="17">
        <f>'SAMPLE-Load-Tally'!C203</f>
        <v>0</v>
      </c>
      <c r="AD203" s="17"/>
      <c r="AE203" s="17"/>
      <c r="AF203" s="17"/>
      <c r="AG203" s="17"/>
      <c r="AH203" s="12" t="e">
        <f t="shared" si="36"/>
        <v>#DIV/0!</v>
      </c>
      <c r="AI203" s="13" cm="1">
        <f t="array" ref="AI203">_xlfn.IFS(AD203&gt;0,((AD203/(P203))),AD203=0,0)</f>
        <v>0</v>
      </c>
      <c r="AJ203" s="13" cm="1">
        <f t="array" ref="AJ203">_xlfn.IFS(AE203&gt;0,((AE203/(R203))),AE203=0,0)</f>
        <v>0</v>
      </c>
      <c r="AK203" s="13" cm="1">
        <f t="array" ref="AK203">_xlfn.IFS(AF203&gt;0,((AF203/(V203))),AF203=0,0)</f>
        <v>0</v>
      </c>
      <c r="AL203" s="13" cm="1">
        <f t="array" ref="AL203">_xlfn.IFS(AG203&gt;0,((AG203/(X203))),AG203=0,0)</f>
        <v>0</v>
      </c>
      <c r="AM203" s="14" t="e">
        <f t="shared" si="37"/>
        <v>#DIV/0!</v>
      </c>
      <c r="BI203" t="str" cm="1">
        <f t="array" ref="BI203">_xlfn.IFS(K203&lt;List!$K$3,"old",K203&gt;=List!$K$3,"new")</f>
        <v>old</v>
      </c>
      <c r="BJ203">
        <f>_xlfn.IFNA(VLOOKUP(O203,List!$A$2:$B$18,2,FALSE),0)</f>
        <v>0</v>
      </c>
      <c r="BK203">
        <f>_xlfn.IFNA(VLOOKUP(Q203,List!$A$2:$B$18,2,FALSE),0)</f>
        <v>0</v>
      </c>
      <c r="BL203">
        <f>_xlfn.IFNA(VLOOKUP(U203,List!$A$2:$B$18,2,FALSE),0)</f>
        <v>0</v>
      </c>
      <c r="BM203">
        <f>_xlfn.IFNA(VLOOKUP(W203,List!$A$2:$B$18,2,FALSE),0)</f>
        <v>0</v>
      </c>
      <c r="BN203">
        <f>_xlfn.IFNA(VLOOKUP(AA203,List!$A$2:$B$18,2,FALSE),0)</f>
        <v>0</v>
      </c>
      <c r="BO203">
        <f>COUNTIFS(AW203:AY203,"yes")+COUNTIFS(AW203:AY203,"Not Needed - Recertification")+(COUNTIFS(BY203,"yes"))+Tabulation[[#This Row],[Leak Tight Exempt]]</f>
        <v>0</v>
      </c>
      <c r="BP203" t="str">
        <f>IF(OR(AND(L203=List!$U$2,BO203=3),AND(L203=List!$U$3,BO203=3)),"Yes","Ineligible or Missing Data")</f>
        <v>Ineligible or Missing Data</v>
      </c>
      <c r="BQ203">
        <f t="shared" si="38"/>
        <v>1</v>
      </c>
      <c r="BR203">
        <f>_xlfn.IFNA(VLOOKUP(BA203,List!$H$2:$I$10,2,FALSE),0)</f>
        <v>0</v>
      </c>
      <c r="BS203">
        <f t="shared" si="39"/>
        <v>0</v>
      </c>
      <c r="BT203">
        <f t="shared" si="40"/>
        <v>1</v>
      </c>
      <c r="BU203">
        <f t="shared" si="41"/>
        <v>0</v>
      </c>
      <c r="BV203">
        <f>_xlfn.IFNA(VLOOKUP(AZ203,List!$R$2:$S$6,2,FALSE),0)</f>
        <v>0</v>
      </c>
      <c r="BW203" t="b">
        <f t="shared" si="45"/>
        <v>0</v>
      </c>
      <c r="BX203">
        <f t="shared" si="42"/>
        <v>0</v>
      </c>
      <c r="BY203" t="b">
        <f t="shared" si="43"/>
        <v>0</v>
      </c>
      <c r="BZ203">
        <f t="shared" si="44"/>
        <v>1</v>
      </c>
      <c r="CA203" t="e" cm="1">
        <f t="array" ref="CA203">_xlfn.IFS(AH203&lt;List!$N$4,"Platinum",AH203&lt;List!$N$3,"Gold",AH203&lt;List!$N$2,"Silver",AH203&gt;List!$N$2,"Exceeds")</f>
        <v>#DIV/0!</v>
      </c>
      <c r="CB203" t="e" cm="1">
        <f t="array" ref="CB203">_xlfn.IFS(AM203&lt;List!$M$4,"Platinum",AM203&lt;List!$M$3,"Gold",AM203&lt;List!$M$2,"Silver",AM203&gt;List!$M$2,"Exceeds")</f>
        <v>#DIV/0!</v>
      </c>
      <c r="CC203" t="e" cm="1">
        <f t="array" ref="CC203">_xlfn.IFS(CB203="exceeds","Exceeds",CA203="exceeds","Exceeds",CB203="silver","Silver",CA203="silver","Silver",CB203="Gold","Gold",CA203="Gold","Gold",CB203="platinum","Platinum",CA203="platinum","Platinum")</f>
        <v>#DIV/0!</v>
      </c>
      <c r="CD203" t="e">
        <f>IF(AND(AND(BZ203&gt;=2),AND(AH203&lt;=List!$N$4),AND(AM203&lt;=List!$M$4)),"Certified","Exceeds")</f>
        <v>#DIV/0!</v>
      </c>
      <c r="CE203" t="e" cm="1">
        <f t="array" ref="CE203">_xlfn.IFS(BI203=List!$O$2,'SAMPLE-Entry-Sheet'!CC203,BI203=List!$O$3,'SAMPLE-Entry-Sheet'!CD203)</f>
        <v>#DIV/0!</v>
      </c>
    </row>
    <row r="204" spans="1:83" ht="30" customHeight="1">
      <c r="A204" t="str">
        <f t="shared" si="35"/>
        <v>Ineligible or missing inputs</v>
      </c>
      <c r="H204" s="15"/>
      <c r="I204" s="16"/>
      <c r="J204" s="16"/>
      <c r="K204" s="16"/>
      <c r="L204" s="16"/>
      <c r="P204" s="17"/>
      <c r="R204" s="17"/>
      <c r="U204" s="17"/>
      <c r="W204" s="17"/>
      <c r="AC204" s="17">
        <f>'SAMPLE-Load-Tally'!C204</f>
        <v>0</v>
      </c>
      <c r="AD204" s="17"/>
      <c r="AE204" s="17"/>
      <c r="AF204" s="17"/>
      <c r="AG204" s="17"/>
      <c r="AH204" s="12" t="e">
        <f t="shared" si="36"/>
        <v>#DIV/0!</v>
      </c>
      <c r="AI204" s="13" cm="1">
        <f t="array" ref="AI204">_xlfn.IFS(AD204&gt;0,((AD204/(P204))),AD204=0,0)</f>
        <v>0</v>
      </c>
      <c r="AJ204" s="13" cm="1">
        <f t="array" ref="AJ204">_xlfn.IFS(AE204&gt;0,((AE204/(R204))),AE204=0,0)</f>
        <v>0</v>
      </c>
      <c r="AK204" s="13" cm="1">
        <f t="array" ref="AK204">_xlfn.IFS(AF204&gt;0,((AF204/(V204))),AF204=0,0)</f>
        <v>0</v>
      </c>
      <c r="AL204" s="13" cm="1">
        <f t="array" ref="AL204">_xlfn.IFS(AG204&gt;0,((AG204/(X204))),AG204=0,0)</f>
        <v>0</v>
      </c>
      <c r="AM204" s="14" t="e">
        <f t="shared" si="37"/>
        <v>#DIV/0!</v>
      </c>
      <c r="BI204" t="str" cm="1">
        <f t="array" ref="BI204">_xlfn.IFS(K204&lt;List!$K$3,"old",K204&gt;=List!$K$3,"new")</f>
        <v>old</v>
      </c>
      <c r="BJ204">
        <f>_xlfn.IFNA(VLOOKUP(O204,List!$A$2:$B$18,2,FALSE),0)</f>
        <v>0</v>
      </c>
      <c r="BK204">
        <f>_xlfn.IFNA(VLOOKUP(Q204,List!$A$2:$B$18,2,FALSE),0)</f>
        <v>0</v>
      </c>
      <c r="BL204">
        <f>_xlfn.IFNA(VLOOKUP(U204,List!$A$2:$B$18,2,FALSE),0)</f>
        <v>0</v>
      </c>
      <c r="BM204">
        <f>_xlfn.IFNA(VLOOKUP(W204,List!$A$2:$B$18,2,FALSE),0)</f>
        <v>0</v>
      </c>
      <c r="BN204">
        <f>_xlfn.IFNA(VLOOKUP(AA204,List!$A$2:$B$18,2,FALSE),0)</f>
        <v>0</v>
      </c>
      <c r="BO204">
        <f>COUNTIFS(AW204:AY204,"yes")+COUNTIFS(AW204:AY204,"Not Needed - Recertification")+(COUNTIFS(BY204,"yes"))+Tabulation[[#This Row],[Leak Tight Exempt]]</f>
        <v>0</v>
      </c>
      <c r="BP204" t="str">
        <f>IF(OR(AND(L204=List!$U$2,BO204=3),AND(L204=List!$U$3,BO204=3)),"Yes","Ineligible or Missing Data")</f>
        <v>Ineligible or Missing Data</v>
      </c>
      <c r="BQ204">
        <f t="shared" si="38"/>
        <v>1</v>
      </c>
      <c r="BR204">
        <f>_xlfn.IFNA(VLOOKUP(BA204,List!$H$2:$I$10,2,FALSE),0)</f>
        <v>0</v>
      </c>
      <c r="BS204">
        <f t="shared" si="39"/>
        <v>0</v>
      </c>
      <c r="BT204">
        <f t="shared" si="40"/>
        <v>1</v>
      </c>
      <c r="BU204">
        <f t="shared" si="41"/>
        <v>0</v>
      </c>
      <c r="BV204">
        <f>_xlfn.IFNA(VLOOKUP(AZ204,List!$R$2:$S$6,2,FALSE),0)</f>
        <v>0</v>
      </c>
      <c r="BW204" t="b">
        <f t="shared" si="45"/>
        <v>0</v>
      </c>
      <c r="BX204">
        <f t="shared" si="42"/>
        <v>0</v>
      </c>
      <c r="BY204" t="b">
        <f t="shared" si="43"/>
        <v>0</v>
      </c>
      <c r="BZ204">
        <f t="shared" si="44"/>
        <v>1</v>
      </c>
      <c r="CA204" t="e" cm="1">
        <f t="array" ref="CA204">_xlfn.IFS(AH204&lt;List!$N$4,"Platinum",AH204&lt;List!$N$3,"Gold",AH204&lt;List!$N$2,"Silver",AH204&gt;List!$N$2,"Exceeds")</f>
        <v>#DIV/0!</v>
      </c>
      <c r="CB204" t="e" cm="1">
        <f t="array" ref="CB204">_xlfn.IFS(AM204&lt;List!$M$4,"Platinum",AM204&lt;List!$M$3,"Gold",AM204&lt;List!$M$2,"Silver",AM204&gt;List!$M$2,"Exceeds")</f>
        <v>#DIV/0!</v>
      </c>
      <c r="CC204" t="e" cm="1">
        <f t="array" ref="CC204">_xlfn.IFS(CB204="exceeds","Exceeds",CA204="exceeds","Exceeds",CB204="silver","Silver",CA204="silver","Silver",CB204="Gold","Gold",CA204="Gold","Gold",CB204="platinum","Platinum",CA204="platinum","Platinum")</f>
        <v>#DIV/0!</v>
      </c>
      <c r="CD204" t="e">
        <f>IF(AND(AND(BZ204&gt;=2),AND(AH204&lt;=List!$N$4),AND(AM204&lt;=List!$M$4)),"Certified","Exceeds")</f>
        <v>#DIV/0!</v>
      </c>
      <c r="CE204" t="e" cm="1">
        <f t="array" ref="CE204">_xlfn.IFS(BI204=List!$O$2,'SAMPLE-Entry-Sheet'!CC204,BI204=List!$O$3,'SAMPLE-Entry-Sheet'!CD204)</f>
        <v>#DIV/0!</v>
      </c>
    </row>
    <row r="205" spans="1:83" ht="30" customHeight="1">
      <c r="A205" t="str">
        <f t="shared" si="35"/>
        <v>Ineligible or missing inputs</v>
      </c>
      <c r="H205" s="15"/>
      <c r="I205" s="16"/>
      <c r="J205" s="16"/>
      <c r="K205" s="16"/>
      <c r="L205" s="16"/>
      <c r="P205" s="17"/>
      <c r="R205" s="17"/>
      <c r="U205" s="17"/>
      <c r="W205" s="17"/>
      <c r="AC205" s="17">
        <f>'SAMPLE-Load-Tally'!C205</f>
        <v>0</v>
      </c>
      <c r="AD205" s="17"/>
      <c r="AE205" s="17"/>
      <c r="AF205" s="17"/>
      <c r="AG205" s="17"/>
      <c r="AH205" s="12" t="e">
        <f t="shared" si="36"/>
        <v>#DIV/0!</v>
      </c>
      <c r="AI205" s="13" cm="1">
        <f t="array" ref="AI205">_xlfn.IFS(AD205&gt;0,((AD205/(P205))),AD205=0,0)</f>
        <v>0</v>
      </c>
      <c r="AJ205" s="13" cm="1">
        <f t="array" ref="AJ205">_xlfn.IFS(AE205&gt;0,((AE205/(R205))),AE205=0,0)</f>
        <v>0</v>
      </c>
      <c r="AK205" s="13" cm="1">
        <f t="array" ref="AK205">_xlfn.IFS(AF205&gt;0,((AF205/(V205))),AF205=0,0)</f>
        <v>0</v>
      </c>
      <c r="AL205" s="13" cm="1">
        <f t="array" ref="AL205">_xlfn.IFS(AG205&gt;0,((AG205/(X205))),AG205=0,0)</f>
        <v>0</v>
      </c>
      <c r="AM205" s="14" t="e">
        <f t="shared" si="37"/>
        <v>#DIV/0!</v>
      </c>
      <c r="BI205" t="str" cm="1">
        <f t="array" ref="BI205">_xlfn.IFS(K205&lt;List!$K$3,"old",K205&gt;=List!$K$3,"new")</f>
        <v>old</v>
      </c>
      <c r="BJ205">
        <f>_xlfn.IFNA(VLOOKUP(O205,List!$A$2:$B$18,2,FALSE),0)</f>
        <v>0</v>
      </c>
      <c r="BK205">
        <f>_xlfn.IFNA(VLOOKUP(Q205,List!$A$2:$B$18,2,FALSE),0)</f>
        <v>0</v>
      </c>
      <c r="BL205">
        <f>_xlfn.IFNA(VLOOKUP(U205,List!$A$2:$B$18,2,FALSE),0)</f>
        <v>0</v>
      </c>
      <c r="BM205">
        <f>_xlfn.IFNA(VLOOKUP(W205,List!$A$2:$B$18,2,FALSE),0)</f>
        <v>0</v>
      </c>
      <c r="BN205">
        <f>_xlfn.IFNA(VLOOKUP(AA205,List!$A$2:$B$18,2,FALSE),0)</f>
        <v>0</v>
      </c>
      <c r="BO205">
        <f>COUNTIFS(AW205:AY205,"yes")+COUNTIFS(AW205:AY205,"Not Needed - Recertification")+(COUNTIFS(BY205,"yes"))+Tabulation[[#This Row],[Leak Tight Exempt]]</f>
        <v>0</v>
      </c>
      <c r="BP205" t="str">
        <f>IF(OR(AND(L205=List!$U$2,BO205=3),AND(L205=List!$U$3,BO205=3)),"Yes","Ineligible or Missing Data")</f>
        <v>Ineligible or Missing Data</v>
      </c>
      <c r="BQ205">
        <f t="shared" si="38"/>
        <v>1</v>
      </c>
      <c r="BR205">
        <f>_xlfn.IFNA(VLOOKUP(BA205,List!$H$2:$I$10,2,FALSE),0)</f>
        <v>0</v>
      </c>
      <c r="BS205">
        <f t="shared" si="39"/>
        <v>0</v>
      </c>
      <c r="BT205">
        <f t="shared" si="40"/>
        <v>1</v>
      </c>
      <c r="BU205">
        <f t="shared" si="41"/>
        <v>0</v>
      </c>
      <c r="BV205">
        <f>_xlfn.IFNA(VLOOKUP(AZ205,List!$R$2:$S$6,2,FALSE),0)</f>
        <v>0</v>
      </c>
      <c r="BW205" t="b">
        <f t="shared" si="45"/>
        <v>0</v>
      </c>
      <c r="BX205">
        <f t="shared" si="42"/>
        <v>0</v>
      </c>
      <c r="BY205" t="b">
        <f t="shared" si="43"/>
        <v>0</v>
      </c>
      <c r="BZ205">
        <f t="shared" si="44"/>
        <v>1</v>
      </c>
      <c r="CA205" t="e" cm="1">
        <f t="array" ref="CA205">_xlfn.IFS(AH205&lt;List!$N$4,"Platinum",AH205&lt;List!$N$3,"Gold",AH205&lt;List!$N$2,"Silver",AH205&gt;List!$N$2,"Exceeds")</f>
        <v>#DIV/0!</v>
      </c>
      <c r="CB205" t="e" cm="1">
        <f t="array" ref="CB205">_xlfn.IFS(AM205&lt;List!$M$4,"Platinum",AM205&lt;List!$M$3,"Gold",AM205&lt;List!$M$2,"Silver",AM205&gt;List!$M$2,"Exceeds")</f>
        <v>#DIV/0!</v>
      </c>
      <c r="CC205" t="e" cm="1">
        <f t="array" ref="CC205">_xlfn.IFS(CB205="exceeds","Exceeds",CA205="exceeds","Exceeds",CB205="silver","Silver",CA205="silver","Silver",CB205="Gold","Gold",CA205="Gold","Gold",CB205="platinum","Platinum",CA205="platinum","Platinum")</f>
        <v>#DIV/0!</v>
      </c>
      <c r="CD205" t="e">
        <f>IF(AND(AND(BZ205&gt;=2),AND(AH205&lt;=List!$N$4),AND(AM205&lt;=List!$M$4)),"Certified","Exceeds")</f>
        <v>#DIV/0!</v>
      </c>
      <c r="CE205" t="e" cm="1">
        <f t="array" ref="CE205">_xlfn.IFS(BI205=List!$O$2,'SAMPLE-Entry-Sheet'!CC205,BI205=List!$O$3,'SAMPLE-Entry-Sheet'!CD205)</f>
        <v>#DIV/0!</v>
      </c>
    </row>
    <row r="206" spans="1:83" ht="30" customHeight="1">
      <c r="A206" t="str">
        <f t="shared" si="35"/>
        <v>Ineligible or missing inputs</v>
      </c>
      <c r="H206" s="15"/>
      <c r="I206" s="16"/>
      <c r="J206" s="16"/>
      <c r="K206" s="16"/>
      <c r="L206" s="16"/>
      <c r="P206" s="17"/>
      <c r="R206" s="17"/>
      <c r="U206" s="17"/>
      <c r="W206" s="17"/>
      <c r="AC206" s="17">
        <f>'SAMPLE-Load-Tally'!C206</f>
        <v>0</v>
      </c>
      <c r="AD206" s="17"/>
      <c r="AE206" s="17"/>
      <c r="AF206" s="17"/>
      <c r="AG206" s="17"/>
      <c r="AH206" s="12" t="e">
        <f t="shared" si="36"/>
        <v>#DIV/0!</v>
      </c>
      <c r="AI206" s="13" cm="1">
        <f t="array" ref="AI206">_xlfn.IFS(AD206&gt;0,((AD206/(P206))),AD206=0,0)</f>
        <v>0</v>
      </c>
      <c r="AJ206" s="13" cm="1">
        <f t="array" ref="AJ206">_xlfn.IFS(AE206&gt;0,((AE206/(R206))),AE206=0,0)</f>
        <v>0</v>
      </c>
      <c r="AK206" s="13" cm="1">
        <f t="array" ref="AK206">_xlfn.IFS(AF206&gt;0,((AF206/(V206))),AF206=0,0)</f>
        <v>0</v>
      </c>
      <c r="AL206" s="13" cm="1">
        <f t="array" ref="AL206">_xlfn.IFS(AG206&gt;0,((AG206/(X206))),AG206=0,0)</f>
        <v>0</v>
      </c>
      <c r="AM206" s="14" t="e">
        <f t="shared" si="37"/>
        <v>#DIV/0!</v>
      </c>
      <c r="BI206" t="str" cm="1">
        <f t="array" ref="BI206">_xlfn.IFS(K206&lt;List!$K$3,"old",K206&gt;=List!$K$3,"new")</f>
        <v>old</v>
      </c>
      <c r="BJ206">
        <f>_xlfn.IFNA(VLOOKUP(O206,List!$A$2:$B$18,2,FALSE),0)</f>
        <v>0</v>
      </c>
      <c r="BK206">
        <f>_xlfn.IFNA(VLOOKUP(Q206,List!$A$2:$B$18,2,FALSE),0)</f>
        <v>0</v>
      </c>
      <c r="BL206">
        <f>_xlfn.IFNA(VLOOKUP(U206,List!$A$2:$B$18,2,FALSE),0)</f>
        <v>0</v>
      </c>
      <c r="BM206">
        <f>_xlfn.IFNA(VLOOKUP(W206,List!$A$2:$B$18,2,FALSE),0)</f>
        <v>0</v>
      </c>
      <c r="BN206">
        <f>_xlfn.IFNA(VLOOKUP(AA206,List!$A$2:$B$18,2,FALSE),0)</f>
        <v>0</v>
      </c>
      <c r="BO206">
        <f>COUNTIFS(AW206:AY206,"yes")+COUNTIFS(AW206:AY206,"Not Needed - Recertification")+(COUNTIFS(BY206,"yes"))+Tabulation[[#This Row],[Leak Tight Exempt]]</f>
        <v>0</v>
      </c>
      <c r="BP206" t="str">
        <f>IF(OR(AND(L206=List!$U$2,BO206=3),AND(L206=List!$U$3,BO206=3)),"Yes","Ineligible or Missing Data")</f>
        <v>Ineligible or Missing Data</v>
      </c>
      <c r="BQ206">
        <f t="shared" si="38"/>
        <v>1</v>
      </c>
      <c r="BR206">
        <f>_xlfn.IFNA(VLOOKUP(BA206,List!$H$2:$I$10,2,FALSE),0)</f>
        <v>0</v>
      </c>
      <c r="BS206">
        <f t="shared" si="39"/>
        <v>0</v>
      </c>
      <c r="BT206">
        <f t="shared" si="40"/>
        <v>1</v>
      </c>
      <c r="BU206">
        <f t="shared" si="41"/>
        <v>0</v>
      </c>
      <c r="BV206">
        <f>_xlfn.IFNA(VLOOKUP(AZ206,List!$R$2:$S$6,2,FALSE),0)</f>
        <v>0</v>
      </c>
      <c r="BW206" t="b">
        <f t="shared" si="45"/>
        <v>0</v>
      </c>
      <c r="BX206">
        <f t="shared" si="42"/>
        <v>0</v>
      </c>
      <c r="BY206" t="b">
        <f t="shared" si="43"/>
        <v>0</v>
      </c>
      <c r="BZ206">
        <f t="shared" si="44"/>
        <v>1</v>
      </c>
      <c r="CA206" t="e" cm="1">
        <f t="array" ref="CA206">_xlfn.IFS(AH206&lt;List!$N$4,"Platinum",AH206&lt;List!$N$3,"Gold",AH206&lt;List!$N$2,"Silver",AH206&gt;List!$N$2,"Exceeds")</f>
        <v>#DIV/0!</v>
      </c>
      <c r="CB206" t="e" cm="1">
        <f t="array" ref="CB206">_xlfn.IFS(AM206&lt;List!$M$4,"Platinum",AM206&lt;List!$M$3,"Gold",AM206&lt;List!$M$2,"Silver",AM206&gt;List!$M$2,"Exceeds")</f>
        <v>#DIV/0!</v>
      </c>
      <c r="CC206" t="e" cm="1">
        <f t="array" ref="CC206">_xlfn.IFS(CB206="exceeds","Exceeds",CA206="exceeds","Exceeds",CB206="silver","Silver",CA206="silver","Silver",CB206="Gold","Gold",CA206="Gold","Gold",CB206="platinum","Platinum",CA206="platinum","Platinum")</f>
        <v>#DIV/0!</v>
      </c>
      <c r="CD206" t="e">
        <f>IF(AND(AND(BZ206&gt;=2),AND(AH206&lt;=List!$N$4),AND(AM206&lt;=List!$M$4)),"Certified","Exceeds")</f>
        <v>#DIV/0!</v>
      </c>
      <c r="CE206" t="e" cm="1">
        <f t="array" ref="CE206">_xlfn.IFS(BI206=List!$O$2,'SAMPLE-Entry-Sheet'!CC206,BI206=List!$O$3,'SAMPLE-Entry-Sheet'!CD206)</f>
        <v>#DIV/0!</v>
      </c>
    </row>
    <row r="207" spans="1:83" ht="30" customHeight="1">
      <c r="A207" t="str">
        <f t="shared" si="35"/>
        <v>Ineligible or missing inputs</v>
      </c>
      <c r="H207" s="15"/>
      <c r="I207" s="16"/>
      <c r="J207" s="16"/>
      <c r="K207" s="16"/>
      <c r="L207" s="16"/>
      <c r="P207" s="17"/>
      <c r="R207" s="17"/>
      <c r="U207" s="17"/>
      <c r="W207" s="17"/>
      <c r="AC207" s="17">
        <f>'SAMPLE-Load-Tally'!C207</f>
        <v>0</v>
      </c>
      <c r="AD207" s="17"/>
      <c r="AE207" s="17"/>
      <c r="AF207" s="17"/>
      <c r="AG207" s="17"/>
      <c r="AH207" s="12" t="e">
        <f t="shared" si="36"/>
        <v>#DIV/0!</v>
      </c>
      <c r="AI207" s="13" cm="1">
        <f t="array" ref="AI207">_xlfn.IFS(AD207&gt;0,((AD207/(P207))),AD207=0,0)</f>
        <v>0</v>
      </c>
      <c r="AJ207" s="13" cm="1">
        <f t="array" ref="AJ207">_xlfn.IFS(AE207&gt;0,((AE207/(R207))),AE207=0,0)</f>
        <v>0</v>
      </c>
      <c r="AK207" s="13" cm="1">
        <f t="array" ref="AK207">_xlfn.IFS(AF207&gt;0,((AF207/(V207))),AF207=0,0)</f>
        <v>0</v>
      </c>
      <c r="AL207" s="13" cm="1">
        <f t="array" ref="AL207">_xlfn.IFS(AG207&gt;0,((AG207/(X207))),AG207=0,0)</f>
        <v>0</v>
      </c>
      <c r="AM207" s="14" t="e">
        <f t="shared" si="37"/>
        <v>#DIV/0!</v>
      </c>
      <c r="BI207" t="str" cm="1">
        <f t="array" ref="BI207">_xlfn.IFS(K207&lt;List!$K$3,"old",K207&gt;=List!$K$3,"new")</f>
        <v>old</v>
      </c>
      <c r="BJ207">
        <f>_xlfn.IFNA(VLOOKUP(O207,List!$A$2:$B$18,2,FALSE),0)</f>
        <v>0</v>
      </c>
      <c r="BK207">
        <f>_xlfn.IFNA(VLOOKUP(Q207,List!$A$2:$B$18,2,FALSE),0)</f>
        <v>0</v>
      </c>
      <c r="BL207">
        <f>_xlfn.IFNA(VLOOKUP(U207,List!$A$2:$B$18,2,FALSE),0)</f>
        <v>0</v>
      </c>
      <c r="BM207">
        <f>_xlfn.IFNA(VLOOKUP(W207,List!$A$2:$B$18,2,FALSE),0)</f>
        <v>0</v>
      </c>
      <c r="BN207">
        <f>_xlfn.IFNA(VLOOKUP(AA207,List!$A$2:$B$18,2,FALSE),0)</f>
        <v>0</v>
      </c>
      <c r="BO207">
        <f>COUNTIFS(AW207:AY207,"yes")+COUNTIFS(AW207:AY207,"Not Needed - Recertification")+(COUNTIFS(BY207,"yes"))+Tabulation[[#This Row],[Leak Tight Exempt]]</f>
        <v>0</v>
      </c>
      <c r="BP207" t="str">
        <f>IF(OR(AND(L207=List!$U$2,BO207=3),AND(L207=List!$U$3,BO207=3)),"Yes","Ineligible or Missing Data")</f>
        <v>Ineligible or Missing Data</v>
      </c>
      <c r="BQ207">
        <f t="shared" si="38"/>
        <v>1</v>
      </c>
      <c r="BR207">
        <f>_xlfn.IFNA(VLOOKUP(BA207,List!$H$2:$I$10,2,FALSE),0)</f>
        <v>0</v>
      </c>
      <c r="BS207">
        <f t="shared" si="39"/>
        <v>0</v>
      </c>
      <c r="BT207">
        <f t="shared" si="40"/>
        <v>1</v>
      </c>
      <c r="BU207">
        <f t="shared" si="41"/>
        <v>0</v>
      </c>
      <c r="BV207">
        <f>_xlfn.IFNA(VLOOKUP(AZ207,List!$R$2:$S$6,2,FALSE),0)</f>
        <v>0</v>
      </c>
      <c r="BW207" t="b">
        <f t="shared" si="45"/>
        <v>0</v>
      </c>
      <c r="BX207">
        <f t="shared" si="42"/>
        <v>0</v>
      </c>
      <c r="BY207" t="b">
        <f t="shared" si="43"/>
        <v>0</v>
      </c>
      <c r="BZ207">
        <f t="shared" si="44"/>
        <v>1</v>
      </c>
      <c r="CA207" t="e" cm="1">
        <f t="array" ref="CA207">_xlfn.IFS(AH207&lt;List!$N$4,"Platinum",AH207&lt;List!$N$3,"Gold",AH207&lt;List!$N$2,"Silver",AH207&gt;List!$N$2,"Exceeds")</f>
        <v>#DIV/0!</v>
      </c>
      <c r="CB207" t="e" cm="1">
        <f t="array" ref="CB207">_xlfn.IFS(AM207&lt;List!$M$4,"Platinum",AM207&lt;List!$M$3,"Gold",AM207&lt;List!$M$2,"Silver",AM207&gt;List!$M$2,"Exceeds")</f>
        <v>#DIV/0!</v>
      </c>
      <c r="CC207" t="e" cm="1">
        <f t="array" ref="CC207">_xlfn.IFS(CB207="exceeds","Exceeds",CA207="exceeds","Exceeds",CB207="silver","Silver",CA207="silver","Silver",CB207="Gold","Gold",CA207="Gold","Gold",CB207="platinum","Platinum",CA207="platinum","Platinum")</f>
        <v>#DIV/0!</v>
      </c>
      <c r="CD207" t="e">
        <f>IF(AND(AND(BZ207&gt;=2),AND(AH207&lt;=List!$N$4),AND(AM207&lt;=List!$M$4)),"Certified","Exceeds")</f>
        <v>#DIV/0!</v>
      </c>
      <c r="CE207" t="e" cm="1">
        <f t="array" ref="CE207">_xlfn.IFS(BI207=List!$O$2,'SAMPLE-Entry-Sheet'!CC207,BI207=List!$O$3,'SAMPLE-Entry-Sheet'!CD207)</f>
        <v>#DIV/0!</v>
      </c>
    </row>
    <row r="208" spans="1:83" ht="30" customHeight="1">
      <c r="A208" t="str">
        <f t="shared" ref="A208:A251" si="46">IF(BP208="Yes",CE208,"Ineligible or missing inputs")</f>
        <v>Ineligible or missing inputs</v>
      </c>
      <c r="H208" s="15"/>
      <c r="I208" s="16"/>
      <c r="J208" s="16"/>
      <c r="K208" s="16"/>
      <c r="L208" s="16"/>
      <c r="P208" s="17"/>
      <c r="R208" s="17"/>
      <c r="U208" s="17"/>
      <c r="W208" s="17"/>
      <c r="AC208" s="17">
        <f>'SAMPLE-Load-Tally'!C208</f>
        <v>0</v>
      </c>
      <c r="AD208" s="17"/>
      <c r="AE208" s="17"/>
      <c r="AF208" s="17"/>
      <c r="AG208" s="17"/>
      <c r="AH208" s="12" t="e">
        <f t="shared" ref="AH208:AH251" si="47">((BJ208*P208)+(BK208*R208)+(BL208*V208)+(BM208*X208))/AC208</f>
        <v>#DIV/0!</v>
      </c>
      <c r="AI208" s="13" cm="1">
        <f t="array" ref="AI208">_xlfn.IFS(AD208&gt;0,((AD208/(P208))),AD208=0,0)</f>
        <v>0</v>
      </c>
      <c r="AJ208" s="13" cm="1">
        <f t="array" ref="AJ208">_xlfn.IFS(AE208&gt;0,((AE208/(R208))),AE208=0,0)</f>
        <v>0</v>
      </c>
      <c r="AK208" s="13" cm="1">
        <f t="array" ref="AK208">_xlfn.IFS(AF208&gt;0,((AF208/(V208))),AF208=0,0)</f>
        <v>0</v>
      </c>
      <c r="AL208" s="13" cm="1">
        <f t="array" ref="AL208">_xlfn.IFS(AG208&gt;0,((AG208/(X208))),AG208=0,0)</f>
        <v>0</v>
      </c>
      <c r="AM208" s="14" t="e">
        <f t="shared" ref="AM208:AM251" si="48">((P208*BJ208*AI208)+(R208*BK208*AJ208)+(V208*BL208*AK208)+(X208*BM208*AL208))/2204.623/AC208</f>
        <v>#DIV/0!</v>
      </c>
      <c r="BI208" t="str" cm="1">
        <f t="array" ref="BI208">_xlfn.IFS(K208&lt;List!$K$3,"old",K208&gt;=List!$K$3,"new")</f>
        <v>old</v>
      </c>
      <c r="BJ208">
        <f>_xlfn.IFNA(VLOOKUP(O208,List!$A$2:$B$18,2,FALSE),0)</f>
        <v>0</v>
      </c>
      <c r="BK208">
        <f>_xlfn.IFNA(VLOOKUP(Q208,List!$A$2:$B$18,2,FALSE),0)</f>
        <v>0</v>
      </c>
      <c r="BL208">
        <f>_xlfn.IFNA(VLOOKUP(U208,List!$A$2:$B$18,2,FALSE),0)</f>
        <v>0</v>
      </c>
      <c r="BM208">
        <f>_xlfn.IFNA(VLOOKUP(W208,List!$A$2:$B$18,2,FALSE),0)</f>
        <v>0</v>
      </c>
      <c r="BN208">
        <f>_xlfn.IFNA(VLOOKUP(AA208,List!$A$2:$B$18,2,FALSE),0)</f>
        <v>0</v>
      </c>
      <c r="BO208">
        <f>COUNTIFS(AW208:AY208,"yes")+COUNTIFS(AW208:AY208,"Not Needed - Recertification")+(COUNTIFS(BY208,"yes"))+Tabulation[[#This Row],[Leak Tight Exempt]]</f>
        <v>0</v>
      </c>
      <c r="BP208" t="str">
        <f>IF(OR(AND(L208=List!$U$2,BO208=3),AND(L208=List!$U$3,BO208=3)),"Yes","Ineligible or Missing Data")</f>
        <v>Ineligible or Missing Data</v>
      </c>
      <c r="BQ208">
        <f t="shared" ref="BQ208:BQ251" si="49">COUNTIFS(BJ208,"&lt;=150",BL208,"&lt;=150")</f>
        <v>1</v>
      </c>
      <c r="BR208">
        <f>_xlfn.IFNA(VLOOKUP(BA208,List!$H$2:$I$10,2,FALSE),0)</f>
        <v>0</v>
      </c>
      <c r="BS208">
        <f t="shared" ref="BS208:BS251" si="50">COUNTIFS(AA208,"&lt;&gt;",BN208,"&lt;400")</f>
        <v>0</v>
      </c>
      <c r="BT208">
        <f t="shared" ref="BT208:BT251" si="51">COUNTIFS(BJ208,"&lt;=10",BL208,"&lt;=10")</f>
        <v>1</v>
      </c>
      <c r="BU208">
        <f t="shared" ref="BU208:BU251" si="52">COUNTIFS(BB208,"yes")</f>
        <v>0</v>
      </c>
      <c r="BV208">
        <f>_xlfn.IFNA(VLOOKUP(AZ208,List!$R$2:$S$6,2,FALSE),0)</f>
        <v>0</v>
      </c>
      <c r="BW208" t="b">
        <f t="shared" si="45"/>
        <v>0</v>
      </c>
      <c r="BX208">
        <f t="shared" ref="BX208:BX251" si="53">COUNTA(AN208:AV208)</f>
        <v>0</v>
      </c>
      <c r="BY208" t="b">
        <f t="shared" ref="BY208:BY251" si="54">IF(BX208=9,"yes")</f>
        <v>0</v>
      </c>
      <c r="BZ208">
        <f t="shared" ref="BZ208:BZ251" si="55">SUM(BR208:BV208)</f>
        <v>1</v>
      </c>
      <c r="CA208" t="e" cm="1">
        <f t="array" ref="CA208">_xlfn.IFS(AH208&lt;List!$N$4,"Platinum",AH208&lt;List!$N$3,"Gold",AH208&lt;List!$N$2,"Silver",AH208&gt;List!$N$2,"Exceeds")</f>
        <v>#DIV/0!</v>
      </c>
      <c r="CB208" t="e" cm="1">
        <f t="array" ref="CB208">_xlfn.IFS(AM208&lt;List!$M$4,"Platinum",AM208&lt;List!$M$3,"Gold",AM208&lt;List!$M$2,"Silver",AM208&gt;List!$M$2,"Exceeds")</f>
        <v>#DIV/0!</v>
      </c>
      <c r="CC208" t="e" cm="1">
        <f t="array" ref="CC208">_xlfn.IFS(CB208="exceeds","Exceeds",CA208="exceeds","Exceeds",CB208="silver","Silver",CA208="silver","Silver",CB208="Gold","Gold",CA208="Gold","Gold",CB208="platinum","Platinum",CA208="platinum","Platinum")</f>
        <v>#DIV/0!</v>
      </c>
      <c r="CD208" t="e">
        <f>IF(AND(AND(BZ208&gt;=2),AND(AH208&lt;=List!$N$4),AND(AM208&lt;=List!$M$4)),"Certified","Exceeds")</f>
        <v>#DIV/0!</v>
      </c>
      <c r="CE208" t="e" cm="1">
        <f t="array" ref="CE208">_xlfn.IFS(BI208=List!$O$2,'SAMPLE-Entry-Sheet'!CC208,BI208=List!$O$3,'SAMPLE-Entry-Sheet'!CD208)</f>
        <v>#DIV/0!</v>
      </c>
    </row>
    <row r="209" spans="1:83" ht="30" customHeight="1">
      <c r="A209" t="str">
        <f t="shared" si="46"/>
        <v>Ineligible or missing inputs</v>
      </c>
      <c r="H209" s="15"/>
      <c r="I209" s="16"/>
      <c r="J209" s="16"/>
      <c r="K209" s="16"/>
      <c r="L209" s="16"/>
      <c r="P209" s="17"/>
      <c r="R209" s="17"/>
      <c r="U209" s="17"/>
      <c r="W209" s="17"/>
      <c r="AC209" s="17">
        <f>'SAMPLE-Load-Tally'!C209</f>
        <v>0</v>
      </c>
      <c r="AD209" s="17"/>
      <c r="AE209" s="17"/>
      <c r="AF209" s="17"/>
      <c r="AG209" s="17"/>
      <c r="AH209" s="12" t="e">
        <f t="shared" si="47"/>
        <v>#DIV/0!</v>
      </c>
      <c r="AI209" s="13" cm="1">
        <f t="array" ref="AI209">_xlfn.IFS(AD209&gt;0,((AD209/(P209))),AD209=0,0)</f>
        <v>0</v>
      </c>
      <c r="AJ209" s="13" cm="1">
        <f t="array" ref="AJ209">_xlfn.IFS(AE209&gt;0,((AE209/(R209))),AE209=0,0)</f>
        <v>0</v>
      </c>
      <c r="AK209" s="13" cm="1">
        <f t="array" ref="AK209">_xlfn.IFS(AF209&gt;0,((AF209/(V209))),AF209=0,0)</f>
        <v>0</v>
      </c>
      <c r="AL209" s="13" cm="1">
        <f t="array" ref="AL209">_xlfn.IFS(AG209&gt;0,((AG209/(X209))),AG209=0,0)</f>
        <v>0</v>
      </c>
      <c r="AM209" s="14" t="e">
        <f t="shared" si="48"/>
        <v>#DIV/0!</v>
      </c>
      <c r="BI209" t="str" cm="1">
        <f t="array" ref="BI209">_xlfn.IFS(K209&lt;List!$K$3,"old",K209&gt;=List!$K$3,"new")</f>
        <v>old</v>
      </c>
      <c r="BJ209">
        <f>_xlfn.IFNA(VLOOKUP(O209,List!$A$2:$B$18,2,FALSE),0)</f>
        <v>0</v>
      </c>
      <c r="BK209">
        <f>_xlfn.IFNA(VLOOKUP(Q209,List!$A$2:$B$18,2,FALSE),0)</f>
        <v>0</v>
      </c>
      <c r="BL209">
        <f>_xlfn.IFNA(VLOOKUP(U209,List!$A$2:$B$18,2,FALSE),0)</f>
        <v>0</v>
      </c>
      <c r="BM209">
        <f>_xlfn.IFNA(VLOOKUP(W209,List!$A$2:$B$18,2,FALSE),0)</f>
        <v>0</v>
      </c>
      <c r="BN209">
        <f>_xlfn.IFNA(VLOOKUP(AA209,List!$A$2:$B$18,2,FALSE),0)</f>
        <v>0</v>
      </c>
      <c r="BO209">
        <f>COUNTIFS(AW209:AY209,"yes")+COUNTIFS(AW209:AY209,"Not Needed - Recertification")+(COUNTIFS(BY209,"yes"))+Tabulation[[#This Row],[Leak Tight Exempt]]</f>
        <v>0</v>
      </c>
      <c r="BP209" t="str">
        <f>IF(OR(AND(L209=List!$U$2,BO209=3),AND(L209=List!$U$3,BO209=3)),"Yes","Ineligible or Missing Data")</f>
        <v>Ineligible or Missing Data</v>
      </c>
      <c r="BQ209">
        <f t="shared" si="49"/>
        <v>1</v>
      </c>
      <c r="BR209">
        <f>_xlfn.IFNA(VLOOKUP(BA209,List!$H$2:$I$10,2,FALSE),0)</f>
        <v>0</v>
      </c>
      <c r="BS209">
        <f t="shared" si="50"/>
        <v>0</v>
      </c>
      <c r="BT209">
        <f t="shared" si="51"/>
        <v>1</v>
      </c>
      <c r="BU209">
        <f t="shared" si="52"/>
        <v>0</v>
      </c>
      <c r="BV209">
        <f>_xlfn.IFNA(VLOOKUP(AZ209,List!$R$2:$S$6,2,FALSE),0)</f>
        <v>0</v>
      </c>
      <c r="BW209" t="b">
        <f t="shared" si="45"/>
        <v>0</v>
      </c>
      <c r="BX209">
        <f t="shared" si="53"/>
        <v>0</v>
      </c>
      <c r="BY209" t="b">
        <f t="shared" si="54"/>
        <v>0</v>
      </c>
      <c r="BZ209">
        <f t="shared" si="55"/>
        <v>1</v>
      </c>
      <c r="CA209" t="e" cm="1">
        <f t="array" ref="CA209">_xlfn.IFS(AH209&lt;List!$N$4,"Platinum",AH209&lt;List!$N$3,"Gold",AH209&lt;List!$N$2,"Silver",AH209&gt;List!$N$2,"Exceeds")</f>
        <v>#DIV/0!</v>
      </c>
      <c r="CB209" t="e" cm="1">
        <f t="array" ref="CB209">_xlfn.IFS(AM209&lt;List!$M$4,"Platinum",AM209&lt;List!$M$3,"Gold",AM209&lt;List!$M$2,"Silver",AM209&gt;List!$M$2,"Exceeds")</f>
        <v>#DIV/0!</v>
      </c>
      <c r="CC209" t="e" cm="1">
        <f t="array" ref="CC209">_xlfn.IFS(CB209="exceeds","Exceeds",CA209="exceeds","Exceeds",CB209="silver","Silver",CA209="silver","Silver",CB209="Gold","Gold",CA209="Gold","Gold",CB209="platinum","Platinum",CA209="platinum","Platinum")</f>
        <v>#DIV/0!</v>
      </c>
      <c r="CD209" t="e">
        <f>IF(AND(AND(BZ209&gt;=2),AND(AH209&lt;=List!$N$4),AND(AM209&lt;=List!$M$4)),"Certified","Exceeds")</f>
        <v>#DIV/0!</v>
      </c>
      <c r="CE209" t="e" cm="1">
        <f t="array" ref="CE209">_xlfn.IFS(BI209=List!$O$2,'SAMPLE-Entry-Sheet'!CC209,BI209=List!$O$3,'SAMPLE-Entry-Sheet'!CD209)</f>
        <v>#DIV/0!</v>
      </c>
    </row>
    <row r="210" spans="1:83" ht="30" customHeight="1">
      <c r="A210" t="str">
        <f t="shared" si="46"/>
        <v>Ineligible or missing inputs</v>
      </c>
      <c r="H210" s="15"/>
      <c r="I210" s="16"/>
      <c r="J210" s="16"/>
      <c r="K210" s="16"/>
      <c r="L210" s="16"/>
      <c r="P210" s="17"/>
      <c r="R210" s="17"/>
      <c r="U210" s="17"/>
      <c r="W210" s="17"/>
      <c r="AC210" s="17">
        <f>'SAMPLE-Load-Tally'!C210</f>
        <v>0</v>
      </c>
      <c r="AD210" s="17"/>
      <c r="AE210" s="17"/>
      <c r="AF210" s="17"/>
      <c r="AG210" s="17"/>
      <c r="AH210" s="12" t="e">
        <f t="shared" si="47"/>
        <v>#DIV/0!</v>
      </c>
      <c r="AI210" s="13" cm="1">
        <f t="array" ref="AI210">_xlfn.IFS(AD210&gt;0,((AD210/(P210))),AD210=0,0)</f>
        <v>0</v>
      </c>
      <c r="AJ210" s="13" cm="1">
        <f t="array" ref="AJ210">_xlfn.IFS(AE210&gt;0,((AE210/(R210))),AE210=0,0)</f>
        <v>0</v>
      </c>
      <c r="AK210" s="13" cm="1">
        <f t="array" ref="AK210">_xlfn.IFS(AF210&gt;0,((AF210/(V210))),AF210=0,0)</f>
        <v>0</v>
      </c>
      <c r="AL210" s="13" cm="1">
        <f t="array" ref="AL210">_xlfn.IFS(AG210&gt;0,((AG210/(X210))),AG210=0,0)</f>
        <v>0</v>
      </c>
      <c r="AM210" s="14" t="e">
        <f t="shared" si="48"/>
        <v>#DIV/0!</v>
      </c>
      <c r="BI210" t="str" cm="1">
        <f t="array" ref="BI210">_xlfn.IFS(K210&lt;List!$K$3,"old",K210&gt;=List!$K$3,"new")</f>
        <v>old</v>
      </c>
      <c r="BJ210">
        <f>_xlfn.IFNA(VLOOKUP(O210,List!$A$2:$B$18,2,FALSE),0)</f>
        <v>0</v>
      </c>
      <c r="BK210">
        <f>_xlfn.IFNA(VLOOKUP(Q210,List!$A$2:$B$18,2,FALSE),0)</f>
        <v>0</v>
      </c>
      <c r="BL210">
        <f>_xlfn.IFNA(VLOOKUP(U210,List!$A$2:$B$18,2,FALSE),0)</f>
        <v>0</v>
      </c>
      <c r="BM210">
        <f>_xlfn.IFNA(VLOOKUP(W210,List!$A$2:$B$18,2,FALSE),0)</f>
        <v>0</v>
      </c>
      <c r="BN210">
        <f>_xlfn.IFNA(VLOOKUP(AA210,List!$A$2:$B$18,2,FALSE),0)</f>
        <v>0</v>
      </c>
      <c r="BO210">
        <f>COUNTIFS(AW210:AY210,"yes")+COUNTIFS(AW210:AY210,"Not Needed - Recertification")+(COUNTIFS(BY210,"yes"))+Tabulation[[#This Row],[Leak Tight Exempt]]</f>
        <v>0</v>
      </c>
      <c r="BP210" t="str">
        <f>IF(OR(AND(L210=List!$U$2,BO210=3),AND(L210=List!$U$3,BO210=3)),"Yes","Ineligible or Missing Data")</f>
        <v>Ineligible or Missing Data</v>
      </c>
      <c r="BQ210">
        <f t="shared" si="49"/>
        <v>1</v>
      </c>
      <c r="BR210">
        <f>_xlfn.IFNA(VLOOKUP(BA210,List!$H$2:$I$10,2,FALSE),0)</f>
        <v>0</v>
      </c>
      <c r="BS210">
        <f t="shared" si="50"/>
        <v>0</v>
      </c>
      <c r="BT210">
        <f t="shared" si="51"/>
        <v>1</v>
      </c>
      <c r="BU210">
        <f t="shared" si="52"/>
        <v>0</v>
      </c>
      <c r="BV210">
        <f>_xlfn.IFNA(VLOOKUP(AZ210,List!$R$2:$S$6,2,FALSE),0)</f>
        <v>0</v>
      </c>
      <c r="BW210" t="b">
        <f t="shared" si="45"/>
        <v>0</v>
      </c>
      <c r="BX210">
        <f t="shared" si="53"/>
        <v>0</v>
      </c>
      <c r="BY210" t="b">
        <f t="shared" si="54"/>
        <v>0</v>
      </c>
      <c r="BZ210">
        <f t="shared" si="55"/>
        <v>1</v>
      </c>
      <c r="CA210" t="e" cm="1">
        <f t="array" ref="CA210">_xlfn.IFS(AH210&lt;List!$N$4,"Platinum",AH210&lt;List!$N$3,"Gold",AH210&lt;List!$N$2,"Silver",AH210&gt;List!$N$2,"Exceeds")</f>
        <v>#DIV/0!</v>
      </c>
      <c r="CB210" t="e" cm="1">
        <f t="array" ref="CB210">_xlfn.IFS(AM210&lt;List!$M$4,"Platinum",AM210&lt;List!$M$3,"Gold",AM210&lt;List!$M$2,"Silver",AM210&gt;List!$M$2,"Exceeds")</f>
        <v>#DIV/0!</v>
      </c>
      <c r="CC210" t="e" cm="1">
        <f t="array" ref="CC210">_xlfn.IFS(CB210="exceeds","Exceeds",CA210="exceeds","Exceeds",CB210="silver","Silver",CA210="silver","Silver",CB210="Gold","Gold",CA210="Gold","Gold",CB210="platinum","Platinum",CA210="platinum","Platinum")</f>
        <v>#DIV/0!</v>
      </c>
      <c r="CD210" t="e">
        <f>IF(AND(AND(BZ210&gt;=2),AND(AH210&lt;=List!$N$4),AND(AM210&lt;=List!$M$4)),"Certified","Exceeds")</f>
        <v>#DIV/0!</v>
      </c>
      <c r="CE210" t="e" cm="1">
        <f t="array" ref="CE210">_xlfn.IFS(BI210=List!$O$2,'SAMPLE-Entry-Sheet'!CC210,BI210=List!$O$3,'SAMPLE-Entry-Sheet'!CD210)</f>
        <v>#DIV/0!</v>
      </c>
    </row>
    <row r="211" spans="1:83" ht="30" customHeight="1">
      <c r="A211" t="str">
        <f t="shared" si="46"/>
        <v>Ineligible or missing inputs</v>
      </c>
      <c r="H211" s="15"/>
      <c r="I211" s="16"/>
      <c r="J211" s="16"/>
      <c r="K211" s="16"/>
      <c r="L211" s="16"/>
      <c r="P211" s="17"/>
      <c r="R211" s="17"/>
      <c r="U211" s="17"/>
      <c r="W211" s="17"/>
      <c r="AC211" s="17">
        <f>'SAMPLE-Load-Tally'!C211</f>
        <v>0</v>
      </c>
      <c r="AD211" s="17"/>
      <c r="AE211" s="17"/>
      <c r="AF211" s="17"/>
      <c r="AG211" s="17"/>
      <c r="AH211" s="12" t="e">
        <f t="shared" si="47"/>
        <v>#DIV/0!</v>
      </c>
      <c r="AI211" s="13" cm="1">
        <f t="array" ref="AI211">_xlfn.IFS(AD211&gt;0,((AD211/(P211))),AD211=0,0)</f>
        <v>0</v>
      </c>
      <c r="AJ211" s="13" cm="1">
        <f t="array" ref="AJ211">_xlfn.IFS(AE211&gt;0,((AE211/(R211))),AE211=0,0)</f>
        <v>0</v>
      </c>
      <c r="AK211" s="13" cm="1">
        <f t="array" ref="AK211">_xlfn.IFS(AF211&gt;0,((AF211/(V211))),AF211=0,0)</f>
        <v>0</v>
      </c>
      <c r="AL211" s="13" cm="1">
        <f t="array" ref="AL211">_xlfn.IFS(AG211&gt;0,((AG211/(X211))),AG211=0,0)</f>
        <v>0</v>
      </c>
      <c r="AM211" s="14" t="e">
        <f t="shared" si="48"/>
        <v>#DIV/0!</v>
      </c>
      <c r="BI211" t="str" cm="1">
        <f t="array" ref="BI211">_xlfn.IFS(K211&lt;List!$K$3,"old",K211&gt;=List!$K$3,"new")</f>
        <v>old</v>
      </c>
      <c r="BJ211">
        <f>_xlfn.IFNA(VLOOKUP(O211,List!$A$2:$B$18,2,FALSE),0)</f>
        <v>0</v>
      </c>
      <c r="BK211">
        <f>_xlfn.IFNA(VLOOKUP(Q211,List!$A$2:$B$18,2,FALSE),0)</f>
        <v>0</v>
      </c>
      <c r="BL211">
        <f>_xlfn.IFNA(VLOOKUP(U211,List!$A$2:$B$18,2,FALSE),0)</f>
        <v>0</v>
      </c>
      <c r="BM211">
        <f>_xlfn.IFNA(VLOOKUP(W211,List!$A$2:$B$18,2,FALSE),0)</f>
        <v>0</v>
      </c>
      <c r="BN211">
        <f>_xlfn.IFNA(VLOOKUP(AA211,List!$A$2:$B$18,2,FALSE),0)</f>
        <v>0</v>
      </c>
      <c r="BO211">
        <f>COUNTIFS(AW211:AY211,"yes")+COUNTIFS(AW211:AY211,"Not Needed - Recertification")+(COUNTIFS(BY211,"yes"))+Tabulation[[#This Row],[Leak Tight Exempt]]</f>
        <v>0</v>
      </c>
      <c r="BP211" t="str">
        <f>IF(OR(AND(L211=List!$U$2,BO211=3),AND(L211=List!$U$3,BO211=3)),"Yes","Ineligible or Missing Data")</f>
        <v>Ineligible or Missing Data</v>
      </c>
      <c r="BQ211">
        <f t="shared" si="49"/>
        <v>1</v>
      </c>
      <c r="BR211">
        <f>_xlfn.IFNA(VLOOKUP(BA211,List!$H$2:$I$10,2,FALSE),0)</f>
        <v>0</v>
      </c>
      <c r="BS211">
        <f t="shared" si="50"/>
        <v>0</v>
      </c>
      <c r="BT211">
        <f t="shared" si="51"/>
        <v>1</v>
      </c>
      <c r="BU211">
        <f t="shared" si="52"/>
        <v>0</v>
      </c>
      <c r="BV211">
        <f>_xlfn.IFNA(VLOOKUP(AZ211,List!$R$2:$S$6,2,FALSE),0)</f>
        <v>0</v>
      </c>
      <c r="BW211" t="b">
        <f t="shared" si="45"/>
        <v>0</v>
      </c>
      <c r="BX211">
        <f t="shared" si="53"/>
        <v>0</v>
      </c>
      <c r="BY211" t="b">
        <f t="shared" si="54"/>
        <v>0</v>
      </c>
      <c r="BZ211">
        <f t="shared" si="55"/>
        <v>1</v>
      </c>
      <c r="CA211" t="e" cm="1">
        <f t="array" ref="CA211">_xlfn.IFS(AH211&lt;List!$N$4,"Platinum",AH211&lt;List!$N$3,"Gold",AH211&lt;List!$N$2,"Silver",AH211&gt;List!$N$2,"Exceeds")</f>
        <v>#DIV/0!</v>
      </c>
      <c r="CB211" t="e" cm="1">
        <f t="array" ref="CB211">_xlfn.IFS(AM211&lt;List!$M$4,"Platinum",AM211&lt;List!$M$3,"Gold",AM211&lt;List!$M$2,"Silver",AM211&gt;List!$M$2,"Exceeds")</f>
        <v>#DIV/0!</v>
      </c>
      <c r="CC211" t="e" cm="1">
        <f t="array" ref="CC211">_xlfn.IFS(CB211="exceeds","Exceeds",CA211="exceeds","Exceeds",CB211="silver","Silver",CA211="silver","Silver",CB211="Gold","Gold",CA211="Gold","Gold",CB211="platinum","Platinum",CA211="platinum","Platinum")</f>
        <v>#DIV/0!</v>
      </c>
      <c r="CD211" t="e">
        <f>IF(AND(AND(BZ211&gt;=2),AND(AH211&lt;=List!$N$4),AND(AM211&lt;=List!$M$4)),"Certified","Exceeds")</f>
        <v>#DIV/0!</v>
      </c>
      <c r="CE211" t="e" cm="1">
        <f t="array" ref="CE211">_xlfn.IFS(BI211=List!$O$2,'SAMPLE-Entry-Sheet'!CC211,BI211=List!$O$3,'SAMPLE-Entry-Sheet'!CD211)</f>
        <v>#DIV/0!</v>
      </c>
    </row>
    <row r="212" spans="1:83" ht="30" customHeight="1">
      <c r="A212" t="str">
        <f t="shared" si="46"/>
        <v>Ineligible or missing inputs</v>
      </c>
      <c r="H212" s="15"/>
      <c r="I212" s="16"/>
      <c r="J212" s="16"/>
      <c r="K212" s="16"/>
      <c r="L212" s="16"/>
      <c r="P212" s="17"/>
      <c r="R212" s="17"/>
      <c r="U212" s="17"/>
      <c r="W212" s="17"/>
      <c r="AC212" s="17">
        <f>'SAMPLE-Load-Tally'!C212</f>
        <v>0</v>
      </c>
      <c r="AD212" s="17"/>
      <c r="AE212" s="17"/>
      <c r="AF212" s="17"/>
      <c r="AG212" s="17"/>
      <c r="AH212" s="12" t="e">
        <f t="shared" si="47"/>
        <v>#DIV/0!</v>
      </c>
      <c r="AI212" s="13" cm="1">
        <f t="array" ref="AI212">_xlfn.IFS(AD212&gt;0,((AD212/(P212))),AD212=0,0)</f>
        <v>0</v>
      </c>
      <c r="AJ212" s="13" cm="1">
        <f t="array" ref="AJ212">_xlfn.IFS(AE212&gt;0,((AE212/(R212))),AE212=0,0)</f>
        <v>0</v>
      </c>
      <c r="AK212" s="13" cm="1">
        <f t="array" ref="AK212">_xlfn.IFS(AF212&gt;0,((AF212/(V212))),AF212=0,0)</f>
        <v>0</v>
      </c>
      <c r="AL212" s="13" cm="1">
        <f t="array" ref="AL212">_xlfn.IFS(AG212&gt;0,((AG212/(X212))),AG212=0,0)</f>
        <v>0</v>
      </c>
      <c r="AM212" s="14" t="e">
        <f t="shared" si="48"/>
        <v>#DIV/0!</v>
      </c>
      <c r="BI212" t="str" cm="1">
        <f t="array" ref="BI212">_xlfn.IFS(K212&lt;List!$K$3,"old",K212&gt;=List!$K$3,"new")</f>
        <v>old</v>
      </c>
      <c r="BJ212">
        <f>_xlfn.IFNA(VLOOKUP(O212,List!$A$2:$B$18,2,FALSE),0)</f>
        <v>0</v>
      </c>
      <c r="BK212">
        <f>_xlfn.IFNA(VLOOKUP(Q212,List!$A$2:$B$18,2,FALSE),0)</f>
        <v>0</v>
      </c>
      <c r="BL212">
        <f>_xlfn.IFNA(VLOOKUP(U212,List!$A$2:$B$18,2,FALSE),0)</f>
        <v>0</v>
      </c>
      <c r="BM212">
        <f>_xlfn.IFNA(VLOOKUP(W212,List!$A$2:$B$18,2,FALSE),0)</f>
        <v>0</v>
      </c>
      <c r="BN212">
        <f>_xlfn.IFNA(VLOOKUP(AA212,List!$A$2:$B$18,2,FALSE),0)</f>
        <v>0</v>
      </c>
      <c r="BO212">
        <f>COUNTIFS(AW212:AY212,"yes")+COUNTIFS(AW212:AY212,"Not Needed - Recertification")+(COUNTIFS(BY212,"yes"))+Tabulation[[#This Row],[Leak Tight Exempt]]</f>
        <v>0</v>
      </c>
      <c r="BP212" t="str">
        <f>IF(OR(AND(L212=List!$U$2,BO212=3),AND(L212=List!$U$3,BO212=3)),"Yes","Ineligible or Missing Data")</f>
        <v>Ineligible or Missing Data</v>
      </c>
      <c r="BQ212">
        <f t="shared" si="49"/>
        <v>1</v>
      </c>
      <c r="BR212">
        <f>_xlfn.IFNA(VLOOKUP(BA212,List!$H$2:$I$10,2,FALSE),0)</f>
        <v>0</v>
      </c>
      <c r="BS212">
        <f t="shared" si="50"/>
        <v>0</v>
      </c>
      <c r="BT212">
        <f t="shared" si="51"/>
        <v>1</v>
      </c>
      <c r="BU212">
        <f t="shared" si="52"/>
        <v>0</v>
      </c>
      <c r="BV212">
        <f>_xlfn.IFNA(VLOOKUP(AZ212,List!$R$2:$S$6,2,FALSE),0)</f>
        <v>0</v>
      </c>
      <c r="BW212" t="b">
        <f t="shared" si="45"/>
        <v>0</v>
      </c>
      <c r="BX212">
        <f t="shared" si="53"/>
        <v>0</v>
      </c>
      <c r="BY212" t="b">
        <f t="shared" si="54"/>
        <v>0</v>
      </c>
      <c r="BZ212">
        <f t="shared" si="55"/>
        <v>1</v>
      </c>
      <c r="CA212" t="e" cm="1">
        <f t="array" ref="CA212">_xlfn.IFS(AH212&lt;List!$N$4,"Platinum",AH212&lt;List!$N$3,"Gold",AH212&lt;List!$N$2,"Silver",AH212&gt;List!$N$2,"Exceeds")</f>
        <v>#DIV/0!</v>
      </c>
      <c r="CB212" t="e" cm="1">
        <f t="array" ref="CB212">_xlfn.IFS(AM212&lt;List!$M$4,"Platinum",AM212&lt;List!$M$3,"Gold",AM212&lt;List!$M$2,"Silver",AM212&gt;List!$M$2,"Exceeds")</f>
        <v>#DIV/0!</v>
      </c>
      <c r="CC212" t="e" cm="1">
        <f t="array" ref="CC212">_xlfn.IFS(CB212="exceeds","Exceeds",CA212="exceeds","Exceeds",CB212="silver","Silver",CA212="silver","Silver",CB212="Gold","Gold",CA212="Gold","Gold",CB212="platinum","Platinum",CA212="platinum","Platinum")</f>
        <v>#DIV/0!</v>
      </c>
      <c r="CD212" t="e">
        <f>IF(AND(AND(BZ212&gt;=2),AND(AH212&lt;=List!$N$4),AND(AM212&lt;=List!$M$4)),"Certified","Exceeds")</f>
        <v>#DIV/0!</v>
      </c>
      <c r="CE212" t="e" cm="1">
        <f t="array" ref="CE212">_xlfn.IFS(BI212=List!$O$2,'SAMPLE-Entry-Sheet'!CC212,BI212=List!$O$3,'SAMPLE-Entry-Sheet'!CD212)</f>
        <v>#DIV/0!</v>
      </c>
    </row>
    <row r="213" spans="1:83" ht="30" customHeight="1">
      <c r="A213" t="str">
        <f t="shared" si="46"/>
        <v>Ineligible or missing inputs</v>
      </c>
      <c r="H213" s="15"/>
      <c r="I213" s="16"/>
      <c r="J213" s="16"/>
      <c r="K213" s="16"/>
      <c r="L213" s="16"/>
      <c r="P213" s="17"/>
      <c r="R213" s="17"/>
      <c r="U213" s="17"/>
      <c r="W213" s="17"/>
      <c r="AC213" s="17">
        <f>'SAMPLE-Load-Tally'!C213</f>
        <v>0</v>
      </c>
      <c r="AD213" s="17"/>
      <c r="AE213" s="17"/>
      <c r="AF213" s="17"/>
      <c r="AG213" s="17"/>
      <c r="AH213" s="12" t="e">
        <f t="shared" si="47"/>
        <v>#DIV/0!</v>
      </c>
      <c r="AI213" s="13" cm="1">
        <f t="array" ref="AI213">_xlfn.IFS(AD213&gt;0,((AD213/(P213))),AD213=0,0)</f>
        <v>0</v>
      </c>
      <c r="AJ213" s="13" cm="1">
        <f t="array" ref="AJ213">_xlfn.IFS(AE213&gt;0,((AE213/(R213))),AE213=0,0)</f>
        <v>0</v>
      </c>
      <c r="AK213" s="13" cm="1">
        <f t="array" ref="AK213">_xlfn.IFS(AF213&gt;0,((AF213/(V213))),AF213=0,0)</f>
        <v>0</v>
      </c>
      <c r="AL213" s="13" cm="1">
        <f t="array" ref="AL213">_xlfn.IFS(AG213&gt;0,((AG213/(X213))),AG213=0,0)</f>
        <v>0</v>
      </c>
      <c r="AM213" s="14" t="e">
        <f t="shared" si="48"/>
        <v>#DIV/0!</v>
      </c>
      <c r="BI213" t="str" cm="1">
        <f t="array" ref="BI213">_xlfn.IFS(K213&lt;List!$K$3,"old",K213&gt;=List!$K$3,"new")</f>
        <v>old</v>
      </c>
      <c r="BJ213">
        <f>_xlfn.IFNA(VLOOKUP(O213,List!$A$2:$B$18,2,FALSE),0)</f>
        <v>0</v>
      </c>
      <c r="BK213">
        <f>_xlfn.IFNA(VLOOKUP(Q213,List!$A$2:$B$18,2,FALSE),0)</f>
        <v>0</v>
      </c>
      <c r="BL213">
        <f>_xlfn.IFNA(VLOOKUP(U213,List!$A$2:$B$18,2,FALSE),0)</f>
        <v>0</v>
      </c>
      <c r="BM213">
        <f>_xlfn.IFNA(VLOOKUP(W213,List!$A$2:$B$18,2,FALSE),0)</f>
        <v>0</v>
      </c>
      <c r="BN213">
        <f>_xlfn.IFNA(VLOOKUP(AA213,List!$A$2:$B$18,2,FALSE),0)</f>
        <v>0</v>
      </c>
      <c r="BO213">
        <f>COUNTIFS(AW213:AY213,"yes")+COUNTIFS(AW213:AY213,"Not Needed - Recertification")+(COUNTIFS(BY213,"yes"))+Tabulation[[#This Row],[Leak Tight Exempt]]</f>
        <v>0</v>
      </c>
      <c r="BP213" t="str">
        <f>IF(OR(AND(L213=List!$U$2,BO213=3),AND(L213=List!$U$3,BO213=3)),"Yes","Ineligible or Missing Data")</f>
        <v>Ineligible or Missing Data</v>
      </c>
      <c r="BQ213">
        <f t="shared" si="49"/>
        <v>1</v>
      </c>
      <c r="BR213">
        <f>_xlfn.IFNA(VLOOKUP(BA213,List!$H$2:$I$10,2,FALSE),0)</f>
        <v>0</v>
      </c>
      <c r="BS213">
        <f t="shared" si="50"/>
        <v>0</v>
      </c>
      <c r="BT213">
        <f t="shared" si="51"/>
        <v>1</v>
      </c>
      <c r="BU213">
        <f t="shared" si="52"/>
        <v>0</v>
      </c>
      <c r="BV213">
        <f>_xlfn.IFNA(VLOOKUP(AZ213,List!$R$2:$S$6,2,FALSE),0)</f>
        <v>0</v>
      </c>
      <c r="BW213" t="b">
        <f t="shared" si="45"/>
        <v>0</v>
      </c>
      <c r="BX213">
        <f t="shared" si="53"/>
        <v>0</v>
      </c>
      <c r="BY213" t="b">
        <f t="shared" si="54"/>
        <v>0</v>
      </c>
      <c r="BZ213">
        <f t="shared" si="55"/>
        <v>1</v>
      </c>
      <c r="CA213" t="e" cm="1">
        <f t="array" ref="CA213">_xlfn.IFS(AH213&lt;List!$N$4,"Platinum",AH213&lt;List!$N$3,"Gold",AH213&lt;List!$N$2,"Silver",AH213&gt;List!$N$2,"Exceeds")</f>
        <v>#DIV/0!</v>
      </c>
      <c r="CB213" t="e" cm="1">
        <f t="array" ref="CB213">_xlfn.IFS(AM213&lt;List!$M$4,"Platinum",AM213&lt;List!$M$3,"Gold",AM213&lt;List!$M$2,"Silver",AM213&gt;List!$M$2,"Exceeds")</f>
        <v>#DIV/0!</v>
      </c>
      <c r="CC213" t="e" cm="1">
        <f t="array" ref="CC213">_xlfn.IFS(CB213="exceeds","Exceeds",CA213="exceeds","Exceeds",CB213="silver","Silver",CA213="silver","Silver",CB213="Gold","Gold",CA213="Gold","Gold",CB213="platinum","Platinum",CA213="platinum","Platinum")</f>
        <v>#DIV/0!</v>
      </c>
      <c r="CD213" t="e">
        <f>IF(AND(AND(BZ213&gt;=2),AND(AH213&lt;=List!$N$4),AND(AM213&lt;=List!$M$4)),"Certified","Exceeds")</f>
        <v>#DIV/0!</v>
      </c>
      <c r="CE213" t="e" cm="1">
        <f t="array" ref="CE213">_xlfn.IFS(BI213=List!$O$2,'SAMPLE-Entry-Sheet'!CC213,BI213=List!$O$3,'SAMPLE-Entry-Sheet'!CD213)</f>
        <v>#DIV/0!</v>
      </c>
    </row>
    <row r="214" spans="1:83" ht="30" customHeight="1">
      <c r="A214" t="str">
        <f t="shared" si="46"/>
        <v>Ineligible or missing inputs</v>
      </c>
      <c r="H214" s="15"/>
      <c r="I214" s="16"/>
      <c r="J214" s="16"/>
      <c r="K214" s="16"/>
      <c r="L214" s="16"/>
      <c r="P214" s="17"/>
      <c r="R214" s="17"/>
      <c r="U214" s="17"/>
      <c r="W214" s="17"/>
      <c r="AC214" s="17">
        <f>'SAMPLE-Load-Tally'!C214</f>
        <v>0</v>
      </c>
      <c r="AD214" s="17"/>
      <c r="AE214" s="17"/>
      <c r="AF214" s="17"/>
      <c r="AG214" s="17"/>
      <c r="AH214" s="12" t="e">
        <f t="shared" si="47"/>
        <v>#DIV/0!</v>
      </c>
      <c r="AI214" s="13" cm="1">
        <f t="array" ref="AI214">_xlfn.IFS(AD214&gt;0,((AD214/(P214))),AD214=0,0)</f>
        <v>0</v>
      </c>
      <c r="AJ214" s="13" cm="1">
        <f t="array" ref="AJ214">_xlfn.IFS(AE214&gt;0,((AE214/(R214))),AE214=0,0)</f>
        <v>0</v>
      </c>
      <c r="AK214" s="13" cm="1">
        <f t="array" ref="AK214">_xlfn.IFS(AF214&gt;0,((AF214/(V214))),AF214=0,0)</f>
        <v>0</v>
      </c>
      <c r="AL214" s="13" cm="1">
        <f t="array" ref="AL214">_xlfn.IFS(AG214&gt;0,((AG214/(X214))),AG214=0,0)</f>
        <v>0</v>
      </c>
      <c r="AM214" s="14" t="e">
        <f t="shared" si="48"/>
        <v>#DIV/0!</v>
      </c>
      <c r="BI214" t="str" cm="1">
        <f t="array" ref="BI214">_xlfn.IFS(K214&lt;List!$K$3,"old",K214&gt;=List!$K$3,"new")</f>
        <v>old</v>
      </c>
      <c r="BJ214">
        <f>_xlfn.IFNA(VLOOKUP(O214,List!$A$2:$B$18,2,FALSE),0)</f>
        <v>0</v>
      </c>
      <c r="BK214">
        <f>_xlfn.IFNA(VLOOKUP(Q214,List!$A$2:$B$18,2,FALSE),0)</f>
        <v>0</v>
      </c>
      <c r="BL214">
        <f>_xlfn.IFNA(VLOOKUP(U214,List!$A$2:$B$18,2,FALSE),0)</f>
        <v>0</v>
      </c>
      <c r="BM214">
        <f>_xlfn.IFNA(VLOOKUP(W214,List!$A$2:$B$18,2,FALSE),0)</f>
        <v>0</v>
      </c>
      <c r="BN214">
        <f>_xlfn.IFNA(VLOOKUP(AA214,List!$A$2:$B$18,2,FALSE),0)</f>
        <v>0</v>
      </c>
      <c r="BO214">
        <f>COUNTIFS(AW214:AY214,"yes")+COUNTIFS(AW214:AY214,"Not Needed - Recertification")+(COUNTIFS(BY214,"yes"))+Tabulation[[#This Row],[Leak Tight Exempt]]</f>
        <v>0</v>
      </c>
      <c r="BP214" t="str">
        <f>IF(OR(AND(L214=List!$U$2,BO214=3),AND(L214=List!$U$3,BO214=3)),"Yes","Ineligible or Missing Data")</f>
        <v>Ineligible or Missing Data</v>
      </c>
      <c r="BQ214">
        <f t="shared" si="49"/>
        <v>1</v>
      </c>
      <c r="BR214">
        <f>_xlfn.IFNA(VLOOKUP(BA214,List!$H$2:$I$10,2,FALSE),0)</f>
        <v>0</v>
      </c>
      <c r="BS214">
        <f t="shared" si="50"/>
        <v>0</v>
      </c>
      <c r="BT214">
        <f t="shared" si="51"/>
        <v>1</v>
      </c>
      <c r="BU214">
        <f t="shared" si="52"/>
        <v>0</v>
      </c>
      <c r="BV214">
        <f>_xlfn.IFNA(VLOOKUP(AZ214,List!$R$2:$S$6,2,FALSE),0)</f>
        <v>0</v>
      </c>
      <c r="BW214" t="b">
        <f t="shared" si="45"/>
        <v>0</v>
      </c>
      <c r="BX214">
        <f t="shared" si="53"/>
        <v>0</v>
      </c>
      <c r="BY214" t="b">
        <f t="shared" si="54"/>
        <v>0</v>
      </c>
      <c r="BZ214">
        <f t="shared" si="55"/>
        <v>1</v>
      </c>
      <c r="CA214" t="e" cm="1">
        <f t="array" ref="CA214">_xlfn.IFS(AH214&lt;List!$N$4,"Platinum",AH214&lt;List!$N$3,"Gold",AH214&lt;List!$N$2,"Silver",AH214&gt;List!$N$2,"Exceeds")</f>
        <v>#DIV/0!</v>
      </c>
      <c r="CB214" t="e" cm="1">
        <f t="array" ref="CB214">_xlfn.IFS(AM214&lt;List!$M$4,"Platinum",AM214&lt;List!$M$3,"Gold",AM214&lt;List!$M$2,"Silver",AM214&gt;List!$M$2,"Exceeds")</f>
        <v>#DIV/0!</v>
      </c>
      <c r="CC214" t="e" cm="1">
        <f t="array" ref="CC214">_xlfn.IFS(CB214="exceeds","Exceeds",CA214="exceeds","Exceeds",CB214="silver","Silver",CA214="silver","Silver",CB214="Gold","Gold",CA214="Gold","Gold",CB214="platinum","Platinum",CA214="platinum","Platinum")</f>
        <v>#DIV/0!</v>
      </c>
      <c r="CD214" t="e">
        <f>IF(AND(AND(BZ214&gt;=2),AND(AH214&lt;=List!$N$4),AND(AM214&lt;=List!$M$4)),"Certified","Exceeds")</f>
        <v>#DIV/0!</v>
      </c>
      <c r="CE214" t="e" cm="1">
        <f t="array" ref="CE214">_xlfn.IFS(BI214=List!$O$2,'SAMPLE-Entry-Sheet'!CC214,BI214=List!$O$3,'SAMPLE-Entry-Sheet'!CD214)</f>
        <v>#DIV/0!</v>
      </c>
    </row>
    <row r="215" spans="1:83" ht="30" customHeight="1">
      <c r="A215" t="str">
        <f t="shared" si="46"/>
        <v>Ineligible or missing inputs</v>
      </c>
      <c r="H215" s="15"/>
      <c r="I215" s="16"/>
      <c r="J215" s="16"/>
      <c r="K215" s="16"/>
      <c r="L215" s="16"/>
      <c r="P215" s="17"/>
      <c r="R215" s="17"/>
      <c r="U215" s="17"/>
      <c r="W215" s="17"/>
      <c r="AC215" s="17">
        <f>'SAMPLE-Load-Tally'!C215</f>
        <v>0</v>
      </c>
      <c r="AD215" s="17"/>
      <c r="AE215" s="17"/>
      <c r="AF215" s="17"/>
      <c r="AG215" s="17"/>
      <c r="AH215" s="12" t="e">
        <f t="shared" si="47"/>
        <v>#DIV/0!</v>
      </c>
      <c r="AI215" s="13" cm="1">
        <f t="array" ref="AI215">_xlfn.IFS(AD215&gt;0,((AD215/(P215))),AD215=0,0)</f>
        <v>0</v>
      </c>
      <c r="AJ215" s="13" cm="1">
        <f t="array" ref="AJ215">_xlfn.IFS(AE215&gt;0,((AE215/(R215))),AE215=0,0)</f>
        <v>0</v>
      </c>
      <c r="AK215" s="13" cm="1">
        <f t="array" ref="AK215">_xlfn.IFS(AF215&gt;0,((AF215/(V215))),AF215=0,0)</f>
        <v>0</v>
      </c>
      <c r="AL215" s="13" cm="1">
        <f t="array" ref="AL215">_xlfn.IFS(AG215&gt;0,((AG215/(X215))),AG215=0,0)</f>
        <v>0</v>
      </c>
      <c r="AM215" s="14" t="e">
        <f t="shared" si="48"/>
        <v>#DIV/0!</v>
      </c>
      <c r="BI215" t="str" cm="1">
        <f t="array" ref="BI215">_xlfn.IFS(K215&lt;List!$K$3,"old",K215&gt;=List!$K$3,"new")</f>
        <v>old</v>
      </c>
      <c r="BJ215">
        <f>_xlfn.IFNA(VLOOKUP(O215,List!$A$2:$B$18,2,FALSE),0)</f>
        <v>0</v>
      </c>
      <c r="BK215">
        <f>_xlfn.IFNA(VLOOKUP(Q215,List!$A$2:$B$18,2,FALSE),0)</f>
        <v>0</v>
      </c>
      <c r="BL215">
        <f>_xlfn.IFNA(VLOOKUP(U215,List!$A$2:$B$18,2,FALSE),0)</f>
        <v>0</v>
      </c>
      <c r="BM215">
        <f>_xlfn.IFNA(VLOOKUP(W215,List!$A$2:$B$18,2,FALSE),0)</f>
        <v>0</v>
      </c>
      <c r="BN215">
        <f>_xlfn.IFNA(VLOOKUP(AA215,List!$A$2:$B$18,2,FALSE),0)</f>
        <v>0</v>
      </c>
      <c r="BO215">
        <f>COUNTIFS(AW215:AY215,"yes")+COUNTIFS(AW215:AY215,"Not Needed - Recertification")+(COUNTIFS(BY215,"yes"))+Tabulation[[#This Row],[Leak Tight Exempt]]</f>
        <v>0</v>
      </c>
      <c r="BP215" t="str">
        <f>IF(OR(AND(L215=List!$U$2,BO215=3),AND(L215=List!$U$3,BO215=3)),"Yes","Ineligible or Missing Data")</f>
        <v>Ineligible or Missing Data</v>
      </c>
      <c r="BQ215">
        <f t="shared" si="49"/>
        <v>1</v>
      </c>
      <c r="BR215">
        <f>_xlfn.IFNA(VLOOKUP(BA215,List!$H$2:$I$10,2,FALSE),0)</f>
        <v>0</v>
      </c>
      <c r="BS215">
        <f t="shared" si="50"/>
        <v>0</v>
      </c>
      <c r="BT215">
        <f t="shared" si="51"/>
        <v>1</v>
      </c>
      <c r="BU215">
        <f t="shared" si="52"/>
        <v>0</v>
      </c>
      <c r="BV215">
        <f>_xlfn.IFNA(VLOOKUP(AZ215,List!$R$2:$S$6,2,FALSE),0)</f>
        <v>0</v>
      </c>
      <c r="BW215" t="b">
        <f t="shared" si="45"/>
        <v>0</v>
      </c>
      <c r="BX215">
        <f t="shared" si="53"/>
        <v>0</v>
      </c>
      <c r="BY215" t="b">
        <f t="shared" si="54"/>
        <v>0</v>
      </c>
      <c r="BZ215">
        <f t="shared" si="55"/>
        <v>1</v>
      </c>
      <c r="CA215" t="e" cm="1">
        <f t="array" ref="CA215">_xlfn.IFS(AH215&lt;List!$N$4,"Platinum",AH215&lt;List!$N$3,"Gold",AH215&lt;List!$N$2,"Silver",AH215&gt;List!$N$2,"Exceeds")</f>
        <v>#DIV/0!</v>
      </c>
      <c r="CB215" t="e" cm="1">
        <f t="array" ref="CB215">_xlfn.IFS(AM215&lt;List!$M$4,"Platinum",AM215&lt;List!$M$3,"Gold",AM215&lt;List!$M$2,"Silver",AM215&gt;List!$M$2,"Exceeds")</f>
        <v>#DIV/0!</v>
      </c>
      <c r="CC215" t="e" cm="1">
        <f t="array" ref="CC215">_xlfn.IFS(CB215="exceeds","Exceeds",CA215="exceeds","Exceeds",CB215="silver","Silver",CA215="silver","Silver",CB215="Gold","Gold",CA215="Gold","Gold",CB215="platinum","Platinum",CA215="platinum","Platinum")</f>
        <v>#DIV/0!</v>
      </c>
      <c r="CD215" t="e">
        <f>IF(AND(AND(BZ215&gt;=2),AND(AH215&lt;=List!$N$4),AND(AM215&lt;=List!$M$4)),"Certified","Exceeds")</f>
        <v>#DIV/0!</v>
      </c>
      <c r="CE215" t="e" cm="1">
        <f t="array" ref="CE215">_xlfn.IFS(BI215=List!$O$2,'SAMPLE-Entry-Sheet'!CC215,BI215=List!$O$3,'SAMPLE-Entry-Sheet'!CD215)</f>
        <v>#DIV/0!</v>
      </c>
    </row>
    <row r="216" spans="1:83" ht="30" customHeight="1">
      <c r="A216" t="str">
        <f t="shared" si="46"/>
        <v>Ineligible or missing inputs</v>
      </c>
      <c r="H216" s="15"/>
      <c r="I216" s="16"/>
      <c r="J216" s="16"/>
      <c r="K216" s="16"/>
      <c r="L216" s="16"/>
      <c r="P216" s="17"/>
      <c r="R216" s="17"/>
      <c r="U216" s="17"/>
      <c r="W216" s="17"/>
      <c r="AC216" s="17">
        <f>'SAMPLE-Load-Tally'!C216</f>
        <v>0</v>
      </c>
      <c r="AD216" s="17"/>
      <c r="AE216" s="17"/>
      <c r="AF216" s="17"/>
      <c r="AG216" s="17"/>
      <c r="AH216" s="12" t="e">
        <f t="shared" si="47"/>
        <v>#DIV/0!</v>
      </c>
      <c r="AI216" s="13" cm="1">
        <f t="array" ref="AI216">_xlfn.IFS(AD216&gt;0,((AD216/(P216))),AD216=0,0)</f>
        <v>0</v>
      </c>
      <c r="AJ216" s="13" cm="1">
        <f t="array" ref="AJ216">_xlfn.IFS(AE216&gt;0,((AE216/(R216))),AE216=0,0)</f>
        <v>0</v>
      </c>
      <c r="AK216" s="13" cm="1">
        <f t="array" ref="AK216">_xlfn.IFS(AF216&gt;0,((AF216/(V216))),AF216=0,0)</f>
        <v>0</v>
      </c>
      <c r="AL216" s="13" cm="1">
        <f t="array" ref="AL216">_xlfn.IFS(AG216&gt;0,((AG216/(X216))),AG216=0,0)</f>
        <v>0</v>
      </c>
      <c r="AM216" s="14" t="e">
        <f t="shared" si="48"/>
        <v>#DIV/0!</v>
      </c>
      <c r="BI216" t="str" cm="1">
        <f t="array" ref="BI216">_xlfn.IFS(K216&lt;List!$K$3,"old",K216&gt;=List!$K$3,"new")</f>
        <v>old</v>
      </c>
      <c r="BJ216">
        <f>_xlfn.IFNA(VLOOKUP(O216,List!$A$2:$B$18,2,FALSE),0)</f>
        <v>0</v>
      </c>
      <c r="BK216">
        <f>_xlfn.IFNA(VLOOKUP(Q216,List!$A$2:$B$18,2,FALSE),0)</f>
        <v>0</v>
      </c>
      <c r="BL216">
        <f>_xlfn.IFNA(VLOOKUP(U216,List!$A$2:$B$18,2,FALSE),0)</f>
        <v>0</v>
      </c>
      <c r="BM216">
        <f>_xlfn.IFNA(VLOOKUP(W216,List!$A$2:$B$18,2,FALSE),0)</f>
        <v>0</v>
      </c>
      <c r="BN216">
        <f>_xlfn.IFNA(VLOOKUP(AA216,List!$A$2:$B$18,2,FALSE),0)</f>
        <v>0</v>
      </c>
      <c r="BO216">
        <f>COUNTIFS(AW216:AY216,"yes")+COUNTIFS(AW216:AY216,"Not Needed - Recertification")+(COUNTIFS(BY216,"yes"))+Tabulation[[#This Row],[Leak Tight Exempt]]</f>
        <v>0</v>
      </c>
      <c r="BP216" t="str">
        <f>IF(OR(AND(L216=List!$U$2,BO216=3),AND(L216=List!$U$3,BO216=3)),"Yes","Ineligible or Missing Data")</f>
        <v>Ineligible or Missing Data</v>
      </c>
      <c r="BQ216">
        <f t="shared" si="49"/>
        <v>1</v>
      </c>
      <c r="BR216">
        <f>_xlfn.IFNA(VLOOKUP(BA216,List!$H$2:$I$10,2,FALSE),0)</f>
        <v>0</v>
      </c>
      <c r="BS216">
        <f t="shared" si="50"/>
        <v>0</v>
      </c>
      <c r="BT216">
        <f t="shared" si="51"/>
        <v>1</v>
      </c>
      <c r="BU216">
        <f t="shared" si="52"/>
        <v>0</v>
      </c>
      <c r="BV216">
        <f>_xlfn.IFNA(VLOOKUP(AZ216,List!$R$2:$S$6,2,FALSE),0)</f>
        <v>0</v>
      </c>
      <c r="BW216" t="b">
        <f t="shared" si="45"/>
        <v>0</v>
      </c>
      <c r="BX216">
        <f t="shared" si="53"/>
        <v>0</v>
      </c>
      <c r="BY216" t="b">
        <f t="shared" si="54"/>
        <v>0</v>
      </c>
      <c r="BZ216">
        <f t="shared" si="55"/>
        <v>1</v>
      </c>
      <c r="CA216" t="e" cm="1">
        <f t="array" ref="CA216">_xlfn.IFS(AH216&lt;List!$N$4,"Platinum",AH216&lt;List!$N$3,"Gold",AH216&lt;List!$N$2,"Silver",AH216&gt;List!$N$2,"Exceeds")</f>
        <v>#DIV/0!</v>
      </c>
      <c r="CB216" t="e" cm="1">
        <f t="array" ref="CB216">_xlfn.IFS(AM216&lt;List!$M$4,"Platinum",AM216&lt;List!$M$3,"Gold",AM216&lt;List!$M$2,"Silver",AM216&gt;List!$M$2,"Exceeds")</f>
        <v>#DIV/0!</v>
      </c>
      <c r="CC216" t="e" cm="1">
        <f t="array" ref="CC216">_xlfn.IFS(CB216="exceeds","Exceeds",CA216="exceeds","Exceeds",CB216="silver","Silver",CA216="silver","Silver",CB216="Gold","Gold",CA216="Gold","Gold",CB216="platinum","Platinum",CA216="platinum","Platinum")</f>
        <v>#DIV/0!</v>
      </c>
      <c r="CD216" t="e">
        <f>IF(AND(AND(BZ216&gt;=2),AND(AH216&lt;=List!$N$4),AND(AM216&lt;=List!$M$4)),"Certified","Exceeds")</f>
        <v>#DIV/0!</v>
      </c>
      <c r="CE216" t="e" cm="1">
        <f t="array" ref="CE216">_xlfn.IFS(BI216=List!$O$2,'SAMPLE-Entry-Sheet'!CC216,BI216=List!$O$3,'SAMPLE-Entry-Sheet'!CD216)</f>
        <v>#DIV/0!</v>
      </c>
    </row>
    <row r="217" spans="1:83" ht="30" customHeight="1">
      <c r="A217" t="str">
        <f t="shared" si="46"/>
        <v>Ineligible or missing inputs</v>
      </c>
      <c r="H217" s="15"/>
      <c r="I217" s="16"/>
      <c r="J217" s="16"/>
      <c r="K217" s="16"/>
      <c r="L217" s="16"/>
      <c r="P217" s="17"/>
      <c r="R217" s="17"/>
      <c r="U217" s="17"/>
      <c r="W217" s="17"/>
      <c r="AC217" s="17">
        <f>'SAMPLE-Load-Tally'!C217</f>
        <v>0</v>
      </c>
      <c r="AD217" s="17"/>
      <c r="AE217" s="17"/>
      <c r="AF217" s="17"/>
      <c r="AG217" s="17"/>
      <c r="AH217" s="12" t="e">
        <f t="shared" si="47"/>
        <v>#DIV/0!</v>
      </c>
      <c r="AI217" s="13" cm="1">
        <f t="array" ref="AI217">_xlfn.IFS(AD217&gt;0,((AD217/(P217))),AD217=0,0)</f>
        <v>0</v>
      </c>
      <c r="AJ217" s="13" cm="1">
        <f t="array" ref="AJ217">_xlfn.IFS(AE217&gt;0,((AE217/(R217))),AE217=0,0)</f>
        <v>0</v>
      </c>
      <c r="AK217" s="13" cm="1">
        <f t="array" ref="AK217">_xlfn.IFS(AF217&gt;0,((AF217/(V217))),AF217=0,0)</f>
        <v>0</v>
      </c>
      <c r="AL217" s="13" cm="1">
        <f t="array" ref="AL217">_xlfn.IFS(AG217&gt;0,((AG217/(X217))),AG217=0,0)</f>
        <v>0</v>
      </c>
      <c r="AM217" s="14" t="e">
        <f t="shared" si="48"/>
        <v>#DIV/0!</v>
      </c>
      <c r="BI217" t="str" cm="1">
        <f t="array" ref="BI217">_xlfn.IFS(K217&lt;List!$K$3,"old",K217&gt;=List!$K$3,"new")</f>
        <v>old</v>
      </c>
      <c r="BJ217">
        <f>_xlfn.IFNA(VLOOKUP(O217,List!$A$2:$B$18,2,FALSE),0)</f>
        <v>0</v>
      </c>
      <c r="BK217">
        <f>_xlfn.IFNA(VLOOKUP(Q217,List!$A$2:$B$18,2,FALSE),0)</f>
        <v>0</v>
      </c>
      <c r="BL217">
        <f>_xlfn.IFNA(VLOOKUP(U217,List!$A$2:$B$18,2,FALSE),0)</f>
        <v>0</v>
      </c>
      <c r="BM217">
        <f>_xlfn.IFNA(VLOOKUP(W217,List!$A$2:$B$18,2,FALSE),0)</f>
        <v>0</v>
      </c>
      <c r="BN217">
        <f>_xlfn.IFNA(VLOOKUP(AA217,List!$A$2:$B$18,2,FALSE),0)</f>
        <v>0</v>
      </c>
      <c r="BO217">
        <f>COUNTIFS(AW217:AY217,"yes")+COUNTIFS(AW217:AY217,"Not Needed - Recertification")+(COUNTIFS(BY217,"yes"))+Tabulation[[#This Row],[Leak Tight Exempt]]</f>
        <v>0</v>
      </c>
      <c r="BP217" t="str">
        <f>IF(OR(AND(L217=List!$U$2,BO217=3),AND(L217=List!$U$3,BO217=3)),"Yes","Ineligible or Missing Data")</f>
        <v>Ineligible or Missing Data</v>
      </c>
      <c r="BQ217">
        <f t="shared" si="49"/>
        <v>1</v>
      </c>
      <c r="BR217">
        <f>_xlfn.IFNA(VLOOKUP(BA217,List!$H$2:$I$10,2,FALSE),0)</f>
        <v>0</v>
      </c>
      <c r="BS217">
        <f t="shared" si="50"/>
        <v>0</v>
      </c>
      <c r="BT217">
        <f t="shared" si="51"/>
        <v>1</v>
      </c>
      <c r="BU217">
        <f t="shared" si="52"/>
        <v>0</v>
      </c>
      <c r="BV217">
        <f>_xlfn.IFNA(VLOOKUP(AZ217,List!$R$2:$S$6,2,FALSE),0)</f>
        <v>0</v>
      </c>
      <c r="BW217" t="b">
        <f t="shared" si="45"/>
        <v>0</v>
      </c>
      <c r="BX217">
        <f t="shared" si="53"/>
        <v>0</v>
      </c>
      <c r="BY217" t="b">
        <f t="shared" si="54"/>
        <v>0</v>
      </c>
      <c r="BZ217">
        <f t="shared" si="55"/>
        <v>1</v>
      </c>
      <c r="CA217" t="e" cm="1">
        <f t="array" ref="CA217">_xlfn.IFS(AH217&lt;List!$N$4,"Platinum",AH217&lt;List!$N$3,"Gold",AH217&lt;List!$N$2,"Silver",AH217&gt;List!$N$2,"Exceeds")</f>
        <v>#DIV/0!</v>
      </c>
      <c r="CB217" t="e" cm="1">
        <f t="array" ref="CB217">_xlfn.IFS(AM217&lt;List!$M$4,"Platinum",AM217&lt;List!$M$3,"Gold",AM217&lt;List!$M$2,"Silver",AM217&gt;List!$M$2,"Exceeds")</f>
        <v>#DIV/0!</v>
      </c>
      <c r="CC217" t="e" cm="1">
        <f t="array" ref="CC217">_xlfn.IFS(CB217="exceeds","Exceeds",CA217="exceeds","Exceeds",CB217="silver","Silver",CA217="silver","Silver",CB217="Gold","Gold",CA217="Gold","Gold",CB217="platinum","Platinum",CA217="platinum","Platinum")</f>
        <v>#DIV/0!</v>
      </c>
      <c r="CD217" t="e">
        <f>IF(AND(AND(BZ217&gt;=2),AND(AH217&lt;=List!$N$4),AND(AM217&lt;=List!$M$4)),"Certified","Exceeds")</f>
        <v>#DIV/0!</v>
      </c>
      <c r="CE217" t="e" cm="1">
        <f t="array" ref="CE217">_xlfn.IFS(BI217=List!$O$2,'SAMPLE-Entry-Sheet'!CC217,BI217=List!$O$3,'SAMPLE-Entry-Sheet'!CD217)</f>
        <v>#DIV/0!</v>
      </c>
    </row>
    <row r="218" spans="1:83" ht="30" customHeight="1">
      <c r="A218" t="str">
        <f t="shared" si="46"/>
        <v>Ineligible or missing inputs</v>
      </c>
      <c r="H218" s="15"/>
      <c r="I218" s="16"/>
      <c r="J218" s="16"/>
      <c r="K218" s="16"/>
      <c r="L218" s="16"/>
      <c r="P218" s="17"/>
      <c r="R218" s="17"/>
      <c r="U218" s="17"/>
      <c r="W218" s="17"/>
      <c r="AC218" s="17">
        <f>'SAMPLE-Load-Tally'!C218</f>
        <v>0</v>
      </c>
      <c r="AD218" s="17"/>
      <c r="AE218" s="17"/>
      <c r="AF218" s="17"/>
      <c r="AG218" s="17"/>
      <c r="AH218" s="12" t="e">
        <f t="shared" si="47"/>
        <v>#DIV/0!</v>
      </c>
      <c r="AI218" s="13" cm="1">
        <f t="array" ref="AI218">_xlfn.IFS(AD218&gt;0,((AD218/(P218))),AD218=0,0)</f>
        <v>0</v>
      </c>
      <c r="AJ218" s="13" cm="1">
        <f t="array" ref="AJ218">_xlfn.IFS(AE218&gt;0,((AE218/(R218))),AE218=0,0)</f>
        <v>0</v>
      </c>
      <c r="AK218" s="13" cm="1">
        <f t="array" ref="AK218">_xlfn.IFS(AF218&gt;0,((AF218/(V218))),AF218=0,0)</f>
        <v>0</v>
      </c>
      <c r="AL218" s="13" cm="1">
        <f t="array" ref="AL218">_xlfn.IFS(AG218&gt;0,((AG218/(X218))),AG218=0,0)</f>
        <v>0</v>
      </c>
      <c r="AM218" s="14" t="e">
        <f t="shared" si="48"/>
        <v>#DIV/0!</v>
      </c>
      <c r="BI218" t="str" cm="1">
        <f t="array" ref="BI218">_xlfn.IFS(K218&lt;List!$K$3,"old",K218&gt;=List!$K$3,"new")</f>
        <v>old</v>
      </c>
      <c r="BJ218">
        <f>_xlfn.IFNA(VLOOKUP(O218,List!$A$2:$B$18,2,FALSE),0)</f>
        <v>0</v>
      </c>
      <c r="BK218">
        <f>_xlfn.IFNA(VLOOKUP(Q218,List!$A$2:$B$18,2,FALSE),0)</f>
        <v>0</v>
      </c>
      <c r="BL218">
        <f>_xlfn.IFNA(VLOOKUP(U218,List!$A$2:$B$18,2,FALSE),0)</f>
        <v>0</v>
      </c>
      <c r="BM218">
        <f>_xlfn.IFNA(VLOOKUP(W218,List!$A$2:$B$18,2,FALSE),0)</f>
        <v>0</v>
      </c>
      <c r="BN218">
        <f>_xlfn.IFNA(VLOOKUP(AA218,List!$A$2:$B$18,2,FALSE),0)</f>
        <v>0</v>
      </c>
      <c r="BO218">
        <f>COUNTIFS(AW218:AY218,"yes")+COUNTIFS(AW218:AY218,"Not Needed - Recertification")+(COUNTIFS(BY218,"yes"))+Tabulation[[#This Row],[Leak Tight Exempt]]</f>
        <v>0</v>
      </c>
      <c r="BP218" t="str">
        <f>IF(OR(AND(L218=List!$U$2,BO218=3),AND(L218=List!$U$3,BO218=3)),"Yes","Ineligible or Missing Data")</f>
        <v>Ineligible or Missing Data</v>
      </c>
      <c r="BQ218">
        <f t="shared" si="49"/>
        <v>1</v>
      </c>
      <c r="BR218">
        <f>_xlfn.IFNA(VLOOKUP(BA218,List!$H$2:$I$10,2,FALSE),0)</f>
        <v>0</v>
      </c>
      <c r="BS218">
        <f t="shared" si="50"/>
        <v>0</v>
      </c>
      <c r="BT218">
        <f t="shared" si="51"/>
        <v>1</v>
      </c>
      <c r="BU218">
        <f t="shared" si="52"/>
        <v>0</v>
      </c>
      <c r="BV218">
        <f>_xlfn.IFNA(VLOOKUP(AZ218,List!$R$2:$S$6,2,FALSE),0)</f>
        <v>0</v>
      </c>
      <c r="BW218" t="b">
        <f t="shared" si="45"/>
        <v>0</v>
      </c>
      <c r="BX218">
        <f t="shared" si="53"/>
        <v>0</v>
      </c>
      <c r="BY218" t="b">
        <f t="shared" si="54"/>
        <v>0</v>
      </c>
      <c r="BZ218">
        <f t="shared" si="55"/>
        <v>1</v>
      </c>
      <c r="CA218" t="e" cm="1">
        <f t="array" ref="CA218">_xlfn.IFS(AH218&lt;List!$N$4,"Platinum",AH218&lt;List!$N$3,"Gold",AH218&lt;List!$N$2,"Silver",AH218&gt;List!$N$2,"Exceeds")</f>
        <v>#DIV/0!</v>
      </c>
      <c r="CB218" t="e" cm="1">
        <f t="array" ref="CB218">_xlfn.IFS(AM218&lt;List!$M$4,"Platinum",AM218&lt;List!$M$3,"Gold",AM218&lt;List!$M$2,"Silver",AM218&gt;List!$M$2,"Exceeds")</f>
        <v>#DIV/0!</v>
      </c>
      <c r="CC218" t="e" cm="1">
        <f t="array" ref="CC218">_xlfn.IFS(CB218="exceeds","Exceeds",CA218="exceeds","Exceeds",CB218="silver","Silver",CA218="silver","Silver",CB218="Gold","Gold",CA218="Gold","Gold",CB218="platinum","Platinum",CA218="platinum","Platinum")</f>
        <v>#DIV/0!</v>
      </c>
      <c r="CD218" t="e">
        <f>IF(AND(AND(BZ218&gt;=2),AND(AH218&lt;=List!$N$4),AND(AM218&lt;=List!$M$4)),"Certified","Exceeds")</f>
        <v>#DIV/0!</v>
      </c>
      <c r="CE218" t="e" cm="1">
        <f t="array" ref="CE218">_xlfn.IFS(BI218=List!$O$2,'SAMPLE-Entry-Sheet'!CC218,BI218=List!$O$3,'SAMPLE-Entry-Sheet'!CD218)</f>
        <v>#DIV/0!</v>
      </c>
    </row>
    <row r="219" spans="1:83" ht="30" customHeight="1">
      <c r="A219" t="str">
        <f t="shared" si="46"/>
        <v>Ineligible or missing inputs</v>
      </c>
      <c r="H219" s="15"/>
      <c r="I219" s="16"/>
      <c r="J219" s="16"/>
      <c r="K219" s="16"/>
      <c r="L219" s="16"/>
      <c r="P219" s="17"/>
      <c r="R219" s="17"/>
      <c r="U219" s="17"/>
      <c r="W219" s="17"/>
      <c r="AC219" s="17">
        <f>'SAMPLE-Load-Tally'!C219</f>
        <v>0</v>
      </c>
      <c r="AD219" s="17"/>
      <c r="AE219" s="17"/>
      <c r="AF219" s="17"/>
      <c r="AG219" s="17"/>
      <c r="AH219" s="12" t="e">
        <f t="shared" si="47"/>
        <v>#DIV/0!</v>
      </c>
      <c r="AI219" s="13" cm="1">
        <f t="array" ref="AI219">_xlfn.IFS(AD219&gt;0,((AD219/(P219))),AD219=0,0)</f>
        <v>0</v>
      </c>
      <c r="AJ219" s="13" cm="1">
        <f t="array" ref="AJ219">_xlfn.IFS(AE219&gt;0,((AE219/(R219))),AE219=0,0)</f>
        <v>0</v>
      </c>
      <c r="AK219" s="13" cm="1">
        <f t="array" ref="AK219">_xlfn.IFS(AF219&gt;0,((AF219/(V219))),AF219=0,0)</f>
        <v>0</v>
      </c>
      <c r="AL219" s="13" cm="1">
        <f t="array" ref="AL219">_xlfn.IFS(AG219&gt;0,((AG219/(X219))),AG219=0,0)</f>
        <v>0</v>
      </c>
      <c r="AM219" s="14" t="e">
        <f t="shared" si="48"/>
        <v>#DIV/0!</v>
      </c>
      <c r="BI219" t="str" cm="1">
        <f t="array" ref="BI219">_xlfn.IFS(K219&lt;List!$K$3,"old",K219&gt;=List!$K$3,"new")</f>
        <v>old</v>
      </c>
      <c r="BJ219">
        <f>_xlfn.IFNA(VLOOKUP(O219,List!$A$2:$B$18,2,FALSE),0)</f>
        <v>0</v>
      </c>
      <c r="BK219">
        <f>_xlfn.IFNA(VLOOKUP(Q219,List!$A$2:$B$18,2,FALSE),0)</f>
        <v>0</v>
      </c>
      <c r="BL219">
        <f>_xlfn.IFNA(VLOOKUP(U219,List!$A$2:$B$18,2,FALSE),0)</f>
        <v>0</v>
      </c>
      <c r="BM219">
        <f>_xlfn.IFNA(VLOOKUP(W219,List!$A$2:$B$18,2,FALSE),0)</f>
        <v>0</v>
      </c>
      <c r="BN219">
        <f>_xlfn.IFNA(VLOOKUP(AA219,List!$A$2:$B$18,2,FALSE),0)</f>
        <v>0</v>
      </c>
      <c r="BO219">
        <f>COUNTIFS(AW219:AY219,"yes")+COUNTIFS(AW219:AY219,"Not Needed - Recertification")+(COUNTIFS(BY219,"yes"))+Tabulation[[#This Row],[Leak Tight Exempt]]</f>
        <v>0</v>
      </c>
      <c r="BP219" t="str">
        <f>IF(OR(AND(L219=List!$U$2,BO219=3),AND(L219=List!$U$3,BO219=3)),"Yes","Ineligible or Missing Data")</f>
        <v>Ineligible or Missing Data</v>
      </c>
      <c r="BQ219">
        <f t="shared" si="49"/>
        <v>1</v>
      </c>
      <c r="BR219">
        <f>_xlfn.IFNA(VLOOKUP(BA219,List!$H$2:$I$10,2,FALSE),0)</f>
        <v>0</v>
      </c>
      <c r="BS219">
        <f t="shared" si="50"/>
        <v>0</v>
      </c>
      <c r="BT219">
        <f t="shared" si="51"/>
        <v>1</v>
      </c>
      <c r="BU219">
        <f t="shared" si="52"/>
        <v>0</v>
      </c>
      <c r="BV219">
        <f>_xlfn.IFNA(VLOOKUP(AZ219,List!$R$2:$S$6,2,FALSE),0)</f>
        <v>0</v>
      </c>
      <c r="BW219" t="b">
        <f t="shared" si="45"/>
        <v>0</v>
      </c>
      <c r="BX219">
        <f t="shared" si="53"/>
        <v>0</v>
      </c>
      <c r="BY219" t="b">
        <f t="shared" si="54"/>
        <v>0</v>
      </c>
      <c r="BZ219">
        <f t="shared" si="55"/>
        <v>1</v>
      </c>
      <c r="CA219" t="e" cm="1">
        <f t="array" ref="CA219">_xlfn.IFS(AH219&lt;List!$N$4,"Platinum",AH219&lt;List!$N$3,"Gold",AH219&lt;List!$N$2,"Silver",AH219&gt;List!$N$2,"Exceeds")</f>
        <v>#DIV/0!</v>
      </c>
      <c r="CB219" t="e" cm="1">
        <f t="array" ref="CB219">_xlfn.IFS(AM219&lt;List!$M$4,"Platinum",AM219&lt;List!$M$3,"Gold",AM219&lt;List!$M$2,"Silver",AM219&gt;List!$M$2,"Exceeds")</f>
        <v>#DIV/0!</v>
      </c>
      <c r="CC219" t="e" cm="1">
        <f t="array" ref="CC219">_xlfn.IFS(CB219="exceeds","Exceeds",CA219="exceeds","Exceeds",CB219="silver","Silver",CA219="silver","Silver",CB219="Gold","Gold",CA219="Gold","Gold",CB219="platinum","Platinum",CA219="platinum","Platinum")</f>
        <v>#DIV/0!</v>
      </c>
      <c r="CD219" t="e">
        <f>IF(AND(AND(BZ219&gt;=2),AND(AH219&lt;=List!$N$4),AND(AM219&lt;=List!$M$4)),"Certified","Exceeds")</f>
        <v>#DIV/0!</v>
      </c>
      <c r="CE219" t="e" cm="1">
        <f t="array" ref="CE219">_xlfn.IFS(BI219=List!$O$2,'SAMPLE-Entry-Sheet'!CC219,BI219=List!$O$3,'SAMPLE-Entry-Sheet'!CD219)</f>
        <v>#DIV/0!</v>
      </c>
    </row>
    <row r="220" spans="1:83" ht="30" customHeight="1">
      <c r="A220" t="str">
        <f t="shared" si="46"/>
        <v>Ineligible or missing inputs</v>
      </c>
      <c r="H220" s="15"/>
      <c r="I220" s="16"/>
      <c r="J220" s="16"/>
      <c r="K220" s="16"/>
      <c r="L220" s="16"/>
      <c r="P220" s="17"/>
      <c r="R220" s="17"/>
      <c r="U220" s="17"/>
      <c r="W220" s="17"/>
      <c r="AC220" s="17">
        <f>'SAMPLE-Load-Tally'!C220</f>
        <v>0</v>
      </c>
      <c r="AD220" s="17"/>
      <c r="AE220" s="17"/>
      <c r="AF220" s="17"/>
      <c r="AG220" s="17"/>
      <c r="AH220" s="12" t="e">
        <f t="shared" si="47"/>
        <v>#DIV/0!</v>
      </c>
      <c r="AI220" s="13" cm="1">
        <f t="array" ref="AI220">_xlfn.IFS(AD220&gt;0,((AD220/(P220))),AD220=0,0)</f>
        <v>0</v>
      </c>
      <c r="AJ220" s="13" cm="1">
        <f t="array" ref="AJ220">_xlfn.IFS(AE220&gt;0,((AE220/(R220))),AE220=0,0)</f>
        <v>0</v>
      </c>
      <c r="AK220" s="13" cm="1">
        <f t="array" ref="AK220">_xlfn.IFS(AF220&gt;0,((AF220/(V220))),AF220=0,0)</f>
        <v>0</v>
      </c>
      <c r="AL220" s="13" cm="1">
        <f t="array" ref="AL220">_xlfn.IFS(AG220&gt;0,((AG220/(X220))),AG220=0,0)</f>
        <v>0</v>
      </c>
      <c r="AM220" s="14" t="e">
        <f t="shared" si="48"/>
        <v>#DIV/0!</v>
      </c>
      <c r="BI220" t="str" cm="1">
        <f t="array" ref="BI220">_xlfn.IFS(K220&lt;List!$K$3,"old",K220&gt;=List!$K$3,"new")</f>
        <v>old</v>
      </c>
      <c r="BJ220">
        <f>_xlfn.IFNA(VLOOKUP(O220,List!$A$2:$B$18,2,FALSE),0)</f>
        <v>0</v>
      </c>
      <c r="BK220">
        <f>_xlfn.IFNA(VLOOKUP(Q220,List!$A$2:$B$18,2,FALSE),0)</f>
        <v>0</v>
      </c>
      <c r="BL220">
        <f>_xlfn.IFNA(VLOOKUP(U220,List!$A$2:$B$18,2,FALSE),0)</f>
        <v>0</v>
      </c>
      <c r="BM220">
        <f>_xlfn.IFNA(VLOOKUP(W220,List!$A$2:$B$18,2,FALSE),0)</f>
        <v>0</v>
      </c>
      <c r="BN220">
        <f>_xlfn.IFNA(VLOOKUP(AA220,List!$A$2:$B$18,2,FALSE),0)</f>
        <v>0</v>
      </c>
      <c r="BO220">
        <f>COUNTIFS(AW220:AY220,"yes")+COUNTIFS(AW220:AY220,"Not Needed - Recertification")+(COUNTIFS(BY220,"yes"))+Tabulation[[#This Row],[Leak Tight Exempt]]</f>
        <v>0</v>
      </c>
      <c r="BP220" t="str">
        <f>IF(OR(AND(L220=List!$U$2,BO220=3),AND(L220=List!$U$3,BO220=3)),"Yes","Ineligible or Missing Data")</f>
        <v>Ineligible or Missing Data</v>
      </c>
      <c r="BQ220">
        <f t="shared" si="49"/>
        <v>1</v>
      </c>
      <c r="BR220">
        <f>_xlfn.IFNA(VLOOKUP(BA220,List!$H$2:$I$10,2,FALSE),0)</f>
        <v>0</v>
      </c>
      <c r="BS220">
        <f t="shared" si="50"/>
        <v>0</v>
      </c>
      <c r="BT220">
        <f t="shared" si="51"/>
        <v>1</v>
      </c>
      <c r="BU220">
        <f t="shared" si="52"/>
        <v>0</v>
      </c>
      <c r="BV220">
        <f>_xlfn.IFNA(VLOOKUP(AZ220,List!$R$2:$S$6,2,FALSE),0)</f>
        <v>0</v>
      </c>
      <c r="BW220" t="b">
        <f t="shared" si="45"/>
        <v>0</v>
      </c>
      <c r="BX220">
        <f t="shared" si="53"/>
        <v>0</v>
      </c>
      <c r="BY220" t="b">
        <f t="shared" si="54"/>
        <v>0</v>
      </c>
      <c r="BZ220">
        <f t="shared" si="55"/>
        <v>1</v>
      </c>
      <c r="CA220" t="e" cm="1">
        <f t="array" ref="CA220">_xlfn.IFS(AH220&lt;List!$N$4,"Platinum",AH220&lt;List!$N$3,"Gold",AH220&lt;List!$N$2,"Silver",AH220&gt;List!$N$2,"Exceeds")</f>
        <v>#DIV/0!</v>
      </c>
      <c r="CB220" t="e" cm="1">
        <f t="array" ref="CB220">_xlfn.IFS(AM220&lt;List!$M$4,"Platinum",AM220&lt;List!$M$3,"Gold",AM220&lt;List!$M$2,"Silver",AM220&gt;List!$M$2,"Exceeds")</f>
        <v>#DIV/0!</v>
      </c>
      <c r="CC220" t="e" cm="1">
        <f t="array" ref="CC220">_xlfn.IFS(CB220="exceeds","Exceeds",CA220="exceeds","Exceeds",CB220="silver","Silver",CA220="silver","Silver",CB220="Gold","Gold",CA220="Gold","Gold",CB220="platinum","Platinum",CA220="platinum","Platinum")</f>
        <v>#DIV/0!</v>
      </c>
      <c r="CD220" t="e">
        <f>IF(AND(AND(BZ220&gt;=2),AND(AH220&lt;=List!$N$4),AND(AM220&lt;=List!$M$4)),"Certified","Exceeds")</f>
        <v>#DIV/0!</v>
      </c>
      <c r="CE220" t="e" cm="1">
        <f t="array" ref="CE220">_xlfn.IFS(BI220=List!$O$2,'SAMPLE-Entry-Sheet'!CC220,BI220=List!$O$3,'SAMPLE-Entry-Sheet'!CD220)</f>
        <v>#DIV/0!</v>
      </c>
    </row>
    <row r="221" spans="1:83" ht="30" customHeight="1">
      <c r="A221" t="str">
        <f t="shared" si="46"/>
        <v>Ineligible or missing inputs</v>
      </c>
      <c r="H221" s="15"/>
      <c r="I221" s="16"/>
      <c r="J221" s="16"/>
      <c r="K221" s="16"/>
      <c r="L221" s="16"/>
      <c r="P221" s="17"/>
      <c r="R221" s="17"/>
      <c r="U221" s="17"/>
      <c r="W221" s="17"/>
      <c r="AC221" s="17">
        <f>'SAMPLE-Load-Tally'!C221</f>
        <v>0</v>
      </c>
      <c r="AD221" s="17"/>
      <c r="AE221" s="17"/>
      <c r="AF221" s="17"/>
      <c r="AG221" s="17"/>
      <c r="AH221" s="12" t="e">
        <f t="shared" si="47"/>
        <v>#DIV/0!</v>
      </c>
      <c r="AI221" s="13" cm="1">
        <f t="array" ref="AI221">_xlfn.IFS(AD221&gt;0,((AD221/(P221))),AD221=0,0)</f>
        <v>0</v>
      </c>
      <c r="AJ221" s="13" cm="1">
        <f t="array" ref="AJ221">_xlfn.IFS(AE221&gt;0,((AE221/(R221))),AE221=0,0)</f>
        <v>0</v>
      </c>
      <c r="AK221" s="13" cm="1">
        <f t="array" ref="AK221">_xlfn.IFS(AF221&gt;0,((AF221/(V221))),AF221=0,0)</f>
        <v>0</v>
      </c>
      <c r="AL221" s="13" cm="1">
        <f t="array" ref="AL221">_xlfn.IFS(AG221&gt;0,((AG221/(X221))),AG221=0,0)</f>
        <v>0</v>
      </c>
      <c r="AM221" s="14" t="e">
        <f t="shared" si="48"/>
        <v>#DIV/0!</v>
      </c>
      <c r="BI221" t="str" cm="1">
        <f t="array" ref="BI221">_xlfn.IFS(K221&lt;List!$K$3,"old",K221&gt;=List!$K$3,"new")</f>
        <v>old</v>
      </c>
      <c r="BJ221">
        <f>_xlfn.IFNA(VLOOKUP(O221,List!$A$2:$B$18,2,FALSE),0)</f>
        <v>0</v>
      </c>
      <c r="BK221">
        <f>_xlfn.IFNA(VLOOKUP(Q221,List!$A$2:$B$18,2,FALSE),0)</f>
        <v>0</v>
      </c>
      <c r="BL221">
        <f>_xlfn.IFNA(VLOOKUP(U221,List!$A$2:$B$18,2,FALSE),0)</f>
        <v>0</v>
      </c>
      <c r="BM221">
        <f>_xlfn.IFNA(VLOOKUP(W221,List!$A$2:$B$18,2,FALSE),0)</f>
        <v>0</v>
      </c>
      <c r="BN221">
        <f>_xlfn.IFNA(VLOOKUP(AA221,List!$A$2:$B$18,2,FALSE),0)</f>
        <v>0</v>
      </c>
      <c r="BO221">
        <f>COUNTIFS(AW221:AY221,"yes")+COUNTIFS(AW221:AY221,"Not Needed - Recertification")+(COUNTIFS(BY221,"yes"))+Tabulation[[#This Row],[Leak Tight Exempt]]</f>
        <v>0</v>
      </c>
      <c r="BP221" t="str">
        <f>IF(OR(AND(L221=List!$U$2,BO221=3),AND(L221=List!$U$3,BO221=3)),"Yes","Ineligible or Missing Data")</f>
        <v>Ineligible or Missing Data</v>
      </c>
      <c r="BQ221">
        <f t="shared" si="49"/>
        <v>1</v>
      </c>
      <c r="BR221">
        <f>_xlfn.IFNA(VLOOKUP(BA221,List!$H$2:$I$10,2,FALSE),0)</f>
        <v>0</v>
      </c>
      <c r="BS221">
        <f t="shared" si="50"/>
        <v>0</v>
      </c>
      <c r="BT221">
        <f t="shared" si="51"/>
        <v>1</v>
      </c>
      <c r="BU221">
        <f t="shared" si="52"/>
        <v>0</v>
      </c>
      <c r="BV221">
        <f>_xlfn.IFNA(VLOOKUP(AZ221,List!$R$2:$S$6,2,FALSE),0)</f>
        <v>0</v>
      </c>
      <c r="BW221" t="b">
        <f t="shared" si="45"/>
        <v>0</v>
      </c>
      <c r="BX221">
        <f t="shared" si="53"/>
        <v>0</v>
      </c>
      <c r="BY221" t="b">
        <f t="shared" si="54"/>
        <v>0</v>
      </c>
      <c r="BZ221">
        <f t="shared" si="55"/>
        <v>1</v>
      </c>
      <c r="CA221" t="e" cm="1">
        <f t="array" ref="CA221">_xlfn.IFS(AH221&lt;List!$N$4,"Platinum",AH221&lt;List!$N$3,"Gold",AH221&lt;List!$N$2,"Silver",AH221&gt;List!$N$2,"Exceeds")</f>
        <v>#DIV/0!</v>
      </c>
      <c r="CB221" t="e" cm="1">
        <f t="array" ref="CB221">_xlfn.IFS(AM221&lt;List!$M$4,"Platinum",AM221&lt;List!$M$3,"Gold",AM221&lt;List!$M$2,"Silver",AM221&gt;List!$M$2,"Exceeds")</f>
        <v>#DIV/0!</v>
      </c>
      <c r="CC221" t="e" cm="1">
        <f t="array" ref="CC221">_xlfn.IFS(CB221="exceeds","Exceeds",CA221="exceeds","Exceeds",CB221="silver","Silver",CA221="silver","Silver",CB221="Gold","Gold",CA221="Gold","Gold",CB221="platinum","Platinum",CA221="platinum","Platinum")</f>
        <v>#DIV/0!</v>
      </c>
      <c r="CD221" t="e">
        <f>IF(AND(AND(BZ221&gt;=2),AND(AH221&lt;=List!$N$4),AND(AM221&lt;=List!$M$4)),"Certified","Exceeds")</f>
        <v>#DIV/0!</v>
      </c>
      <c r="CE221" t="e" cm="1">
        <f t="array" ref="CE221">_xlfn.IFS(BI221=List!$O$2,'SAMPLE-Entry-Sheet'!CC221,BI221=List!$O$3,'SAMPLE-Entry-Sheet'!CD221)</f>
        <v>#DIV/0!</v>
      </c>
    </row>
    <row r="222" spans="1:83" ht="30" customHeight="1">
      <c r="A222" t="str">
        <f t="shared" si="46"/>
        <v>Ineligible or missing inputs</v>
      </c>
      <c r="H222" s="15"/>
      <c r="I222" s="16"/>
      <c r="J222" s="16"/>
      <c r="K222" s="16"/>
      <c r="L222" s="16"/>
      <c r="P222" s="17"/>
      <c r="R222" s="17"/>
      <c r="U222" s="17"/>
      <c r="W222" s="17"/>
      <c r="AC222" s="17">
        <f>'SAMPLE-Load-Tally'!C222</f>
        <v>0</v>
      </c>
      <c r="AD222" s="17"/>
      <c r="AE222" s="17"/>
      <c r="AF222" s="17"/>
      <c r="AG222" s="17"/>
      <c r="AH222" s="12" t="e">
        <f t="shared" si="47"/>
        <v>#DIV/0!</v>
      </c>
      <c r="AI222" s="13" cm="1">
        <f t="array" ref="AI222">_xlfn.IFS(AD222&gt;0,((AD222/(P222))),AD222=0,0)</f>
        <v>0</v>
      </c>
      <c r="AJ222" s="13" cm="1">
        <f t="array" ref="AJ222">_xlfn.IFS(AE222&gt;0,((AE222/(R222))),AE222=0,0)</f>
        <v>0</v>
      </c>
      <c r="AK222" s="13" cm="1">
        <f t="array" ref="AK222">_xlfn.IFS(AF222&gt;0,((AF222/(V222))),AF222=0,0)</f>
        <v>0</v>
      </c>
      <c r="AL222" s="13" cm="1">
        <f t="array" ref="AL222">_xlfn.IFS(AG222&gt;0,((AG222/(X222))),AG222=0,0)</f>
        <v>0</v>
      </c>
      <c r="AM222" s="14" t="e">
        <f t="shared" si="48"/>
        <v>#DIV/0!</v>
      </c>
      <c r="BI222" t="str" cm="1">
        <f t="array" ref="BI222">_xlfn.IFS(K222&lt;List!$K$3,"old",K222&gt;=List!$K$3,"new")</f>
        <v>old</v>
      </c>
      <c r="BJ222">
        <f>_xlfn.IFNA(VLOOKUP(O222,List!$A$2:$B$18,2,FALSE),0)</f>
        <v>0</v>
      </c>
      <c r="BK222">
        <f>_xlfn.IFNA(VLOOKUP(Q222,List!$A$2:$B$18,2,FALSE),0)</f>
        <v>0</v>
      </c>
      <c r="BL222">
        <f>_xlfn.IFNA(VLOOKUP(U222,List!$A$2:$B$18,2,FALSE),0)</f>
        <v>0</v>
      </c>
      <c r="BM222">
        <f>_xlfn.IFNA(VLOOKUP(W222,List!$A$2:$B$18,2,FALSE),0)</f>
        <v>0</v>
      </c>
      <c r="BN222">
        <f>_xlfn.IFNA(VLOOKUP(AA222,List!$A$2:$B$18,2,FALSE),0)</f>
        <v>0</v>
      </c>
      <c r="BO222">
        <f>COUNTIFS(AW222:AY222,"yes")+COUNTIFS(AW222:AY222,"Not Needed - Recertification")+(COUNTIFS(BY222,"yes"))+Tabulation[[#This Row],[Leak Tight Exempt]]</f>
        <v>0</v>
      </c>
      <c r="BP222" t="str">
        <f>IF(OR(AND(L222=List!$U$2,BO222=3),AND(L222=List!$U$3,BO222=3)),"Yes","Ineligible or Missing Data")</f>
        <v>Ineligible or Missing Data</v>
      </c>
      <c r="BQ222">
        <f t="shared" si="49"/>
        <v>1</v>
      </c>
      <c r="BR222">
        <f>_xlfn.IFNA(VLOOKUP(BA222,List!$H$2:$I$10,2,FALSE),0)</f>
        <v>0</v>
      </c>
      <c r="BS222">
        <f t="shared" si="50"/>
        <v>0</v>
      </c>
      <c r="BT222">
        <f t="shared" si="51"/>
        <v>1</v>
      </c>
      <c r="BU222">
        <f t="shared" si="52"/>
        <v>0</v>
      </c>
      <c r="BV222">
        <f>_xlfn.IFNA(VLOOKUP(AZ222,List!$R$2:$S$6,2,FALSE),0)</f>
        <v>0</v>
      </c>
      <c r="BW222" t="b">
        <f t="shared" si="45"/>
        <v>0</v>
      </c>
      <c r="BX222">
        <f t="shared" si="53"/>
        <v>0</v>
      </c>
      <c r="BY222" t="b">
        <f t="shared" si="54"/>
        <v>0</v>
      </c>
      <c r="BZ222">
        <f t="shared" si="55"/>
        <v>1</v>
      </c>
      <c r="CA222" t="e" cm="1">
        <f t="array" ref="CA222">_xlfn.IFS(AH222&lt;List!$N$4,"Platinum",AH222&lt;List!$N$3,"Gold",AH222&lt;List!$N$2,"Silver",AH222&gt;List!$N$2,"Exceeds")</f>
        <v>#DIV/0!</v>
      </c>
      <c r="CB222" t="e" cm="1">
        <f t="array" ref="CB222">_xlfn.IFS(AM222&lt;List!$M$4,"Platinum",AM222&lt;List!$M$3,"Gold",AM222&lt;List!$M$2,"Silver",AM222&gt;List!$M$2,"Exceeds")</f>
        <v>#DIV/0!</v>
      </c>
      <c r="CC222" t="e" cm="1">
        <f t="array" ref="CC222">_xlfn.IFS(CB222="exceeds","Exceeds",CA222="exceeds","Exceeds",CB222="silver","Silver",CA222="silver","Silver",CB222="Gold","Gold",CA222="Gold","Gold",CB222="platinum","Platinum",CA222="platinum","Platinum")</f>
        <v>#DIV/0!</v>
      </c>
      <c r="CD222" t="e">
        <f>IF(AND(AND(BZ222&gt;=2),AND(AH222&lt;=List!$N$4),AND(AM222&lt;=List!$M$4)),"Certified","Exceeds")</f>
        <v>#DIV/0!</v>
      </c>
      <c r="CE222" t="e" cm="1">
        <f t="array" ref="CE222">_xlfn.IFS(BI222=List!$O$2,'SAMPLE-Entry-Sheet'!CC222,BI222=List!$O$3,'SAMPLE-Entry-Sheet'!CD222)</f>
        <v>#DIV/0!</v>
      </c>
    </row>
    <row r="223" spans="1:83" ht="30" customHeight="1">
      <c r="A223" t="str">
        <f t="shared" si="46"/>
        <v>Ineligible or missing inputs</v>
      </c>
      <c r="H223" s="15"/>
      <c r="I223" s="16"/>
      <c r="J223" s="16"/>
      <c r="K223" s="16"/>
      <c r="L223" s="16"/>
      <c r="P223" s="17"/>
      <c r="R223" s="17"/>
      <c r="U223" s="17"/>
      <c r="W223" s="17"/>
      <c r="AC223" s="17">
        <f>'SAMPLE-Load-Tally'!C223</f>
        <v>0</v>
      </c>
      <c r="AD223" s="17"/>
      <c r="AE223" s="17"/>
      <c r="AF223" s="17"/>
      <c r="AG223" s="17"/>
      <c r="AH223" s="12" t="e">
        <f t="shared" si="47"/>
        <v>#DIV/0!</v>
      </c>
      <c r="AI223" s="13" cm="1">
        <f t="array" ref="AI223">_xlfn.IFS(AD223&gt;0,((AD223/(P223))),AD223=0,0)</f>
        <v>0</v>
      </c>
      <c r="AJ223" s="13" cm="1">
        <f t="array" ref="AJ223">_xlfn.IFS(AE223&gt;0,((AE223/(R223))),AE223=0,0)</f>
        <v>0</v>
      </c>
      <c r="AK223" s="13" cm="1">
        <f t="array" ref="AK223">_xlfn.IFS(AF223&gt;0,((AF223/(V223))),AF223=0,0)</f>
        <v>0</v>
      </c>
      <c r="AL223" s="13" cm="1">
        <f t="array" ref="AL223">_xlfn.IFS(AG223&gt;0,((AG223/(X223))),AG223=0,0)</f>
        <v>0</v>
      </c>
      <c r="AM223" s="14" t="e">
        <f t="shared" si="48"/>
        <v>#DIV/0!</v>
      </c>
      <c r="BI223" t="str" cm="1">
        <f t="array" ref="BI223">_xlfn.IFS(K223&lt;List!$K$3,"old",K223&gt;=List!$K$3,"new")</f>
        <v>old</v>
      </c>
      <c r="BJ223">
        <f>_xlfn.IFNA(VLOOKUP(O223,List!$A$2:$B$18,2,FALSE),0)</f>
        <v>0</v>
      </c>
      <c r="BK223">
        <f>_xlfn.IFNA(VLOOKUP(Q223,List!$A$2:$B$18,2,FALSE),0)</f>
        <v>0</v>
      </c>
      <c r="BL223">
        <f>_xlfn.IFNA(VLOOKUP(U223,List!$A$2:$B$18,2,FALSE),0)</f>
        <v>0</v>
      </c>
      <c r="BM223">
        <f>_xlfn.IFNA(VLOOKUP(W223,List!$A$2:$B$18,2,FALSE),0)</f>
        <v>0</v>
      </c>
      <c r="BN223">
        <f>_xlfn.IFNA(VLOOKUP(AA223,List!$A$2:$B$18,2,FALSE),0)</f>
        <v>0</v>
      </c>
      <c r="BO223">
        <f>COUNTIFS(AW223:AY223,"yes")+COUNTIFS(AW223:AY223,"Not Needed - Recertification")+(COUNTIFS(BY223,"yes"))+Tabulation[[#This Row],[Leak Tight Exempt]]</f>
        <v>0</v>
      </c>
      <c r="BP223" t="str">
        <f>IF(OR(AND(L223=List!$U$2,BO223=3),AND(L223=List!$U$3,BO223=3)),"Yes","Ineligible or Missing Data")</f>
        <v>Ineligible or Missing Data</v>
      </c>
      <c r="BQ223">
        <f t="shared" si="49"/>
        <v>1</v>
      </c>
      <c r="BR223">
        <f>_xlfn.IFNA(VLOOKUP(BA223,List!$H$2:$I$10,2,FALSE),0)</f>
        <v>0</v>
      </c>
      <c r="BS223">
        <f t="shared" si="50"/>
        <v>0</v>
      </c>
      <c r="BT223">
        <f t="shared" si="51"/>
        <v>1</v>
      </c>
      <c r="BU223">
        <f t="shared" si="52"/>
        <v>0</v>
      </c>
      <c r="BV223">
        <f>_xlfn.IFNA(VLOOKUP(AZ223,List!$R$2:$S$6,2,FALSE),0)</f>
        <v>0</v>
      </c>
      <c r="BW223" t="b">
        <f t="shared" si="45"/>
        <v>0</v>
      </c>
      <c r="BX223">
        <f t="shared" si="53"/>
        <v>0</v>
      </c>
      <c r="BY223" t="b">
        <f t="shared" si="54"/>
        <v>0</v>
      </c>
      <c r="BZ223">
        <f t="shared" si="55"/>
        <v>1</v>
      </c>
      <c r="CA223" t="e" cm="1">
        <f t="array" ref="CA223">_xlfn.IFS(AH223&lt;List!$N$4,"Platinum",AH223&lt;List!$N$3,"Gold",AH223&lt;List!$N$2,"Silver",AH223&gt;List!$N$2,"Exceeds")</f>
        <v>#DIV/0!</v>
      </c>
      <c r="CB223" t="e" cm="1">
        <f t="array" ref="CB223">_xlfn.IFS(AM223&lt;List!$M$4,"Platinum",AM223&lt;List!$M$3,"Gold",AM223&lt;List!$M$2,"Silver",AM223&gt;List!$M$2,"Exceeds")</f>
        <v>#DIV/0!</v>
      </c>
      <c r="CC223" t="e" cm="1">
        <f t="array" ref="CC223">_xlfn.IFS(CB223="exceeds","Exceeds",CA223="exceeds","Exceeds",CB223="silver","Silver",CA223="silver","Silver",CB223="Gold","Gold",CA223="Gold","Gold",CB223="platinum","Platinum",CA223="platinum","Platinum")</f>
        <v>#DIV/0!</v>
      </c>
      <c r="CD223" t="e">
        <f>IF(AND(AND(BZ223&gt;=2),AND(AH223&lt;=List!$N$4),AND(AM223&lt;=List!$M$4)),"Certified","Exceeds")</f>
        <v>#DIV/0!</v>
      </c>
      <c r="CE223" t="e" cm="1">
        <f t="array" ref="CE223">_xlfn.IFS(BI223=List!$O$2,'SAMPLE-Entry-Sheet'!CC223,BI223=List!$O$3,'SAMPLE-Entry-Sheet'!CD223)</f>
        <v>#DIV/0!</v>
      </c>
    </row>
    <row r="224" spans="1:83" ht="30" customHeight="1">
      <c r="A224" t="str">
        <f t="shared" si="46"/>
        <v>Ineligible or missing inputs</v>
      </c>
      <c r="H224" s="15"/>
      <c r="I224" s="16"/>
      <c r="J224" s="16"/>
      <c r="K224" s="16"/>
      <c r="L224" s="16"/>
      <c r="P224" s="17"/>
      <c r="R224" s="17"/>
      <c r="U224" s="17"/>
      <c r="W224" s="17"/>
      <c r="AC224" s="17">
        <f>'SAMPLE-Load-Tally'!C224</f>
        <v>0</v>
      </c>
      <c r="AD224" s="17"/>
      <c r="AE224" s="17"/>
      <c r="AF224" s="17"/>
      <c r="AG224" s="17"/>
      <c r="AH224" s="12" t="e">
        <f t="shared" si="47"/>
        <v>#DIV/0!</v>
      </c>
      <c r="AI224" s="13" cm="1">
        <f t="array" ref="AI224">_xlfn.IFS(AD224&gt;0,((AD224/(P224))),AD224=0,0)</f>
        <v>0</v>
      </c>
      <c r="AJ224" s="13" cm="1">
        <f t="array" ref="AJ224">_xlfn.IFS(AE224&gt;0,((AE224/(R224))),AE224=0,0)</f>
        <v>0</v>
      </c>
      <c r="AK224" s="13" cm="1">
        <f t="array" ref="AK224">_xlfn.IFS(AF224&gt;0,((AF224/(V224))),AF224=0,0)</f>
        <v>0</v>
      </c>
      <c r="AL224" s="13" cm="1">
        <f t="array" ref="AL224">_xlfn.IFS(AG224&gt;0,((AG224/(X224))),AG224=0,0)</f>
        <v>0</v>
      </c>
      <c r="AM224" s="14" t="e">
        <f t="shared" si="48"/>
        <v>#DIV/0!</v>
      </c>
      <c r="BI224" t="str" cm="1">
        <f t="array" ref="BI224">_xlfn.IFS(K224&lt;List!$K$3,"old",K224&gt;=List!$K$3,"new")</f>
        <v>old</v>
      </c>
      <c r="BJ224">
        <f>_xlfn.IFNA(VLOOKUP(O224,List!$A$2:$B$18,2,FALSE),0)</f>
        <v>0</v>
      </c>
      <c r="BK224">
        <f>_xlfn.IFNA(VLOOKUP(Q224,List!$A$2:$B$18,2,FALSE),0)</f>
        <v>0</v>
      </c>
      <c r="BL224">
        <f>_xlfn.IFNA(VLOOKUP(U224,List!$A$2:$B$18,2,FALSE),0)</f>
        <v>0</v>
      </c>
      <c r="BM224">
        <f>_xlfn.IFNA(VLOOKUP(W224,List!$A$2:$B$18,2,FALSE),0)</f>
        <v>0</v>
      </c>
      <c r="BN224">
        <f>_xlfn.IFNA(VLOOKUP(AA224,List!$A$2:$B$18,2,FALSE),0)</f>
        <v>0</v>
      </c>
      <c r="BO224">
        <f>COUNTIFS(AW224:AY224,"yes")+COUNTIFS(AW224:AY224,"Not Needed - Recertification")+(COUNTIFS(BY224,"yes"))+Tabulation[[#This Row],[Leak Tight Exempt]]</f>
        <v>0</v>
      </c>
      <c r="BP224" t="str">
        <f>IF(OR(AND(L224=List!$U$2,BO224=3),AND(L224=List!$U$3,BO224=3)),"Yes","Ineligible or Missing Data")</f>
        <v>Ineligible or Missing Data</v>
      </c>
      <c r="BQ224">
        <f t="shared" si="49"/>
        <v>1</v>
      </c>
      <c r="BR224">
        <f>_xlfn.IFNA(VLOOKUP(BA224,List!$H$2:$I$10,2,FALSE),0)</f>
        <v>0</v>
      </c>
      <c r="BS224">
        <f t="shared" si="50"/>
        <v>0</v>
      </c>
      <c r="BT224">
        <f t="shared" si="51"/>
        <v>1</v>
      </c>
      <c r="BU224">
        <f t="shared" si="52"/>
        <v>0</v>
      </c>
      <c r="BV224">
        <f>_xlfn.IFNA(VLOOKUP(AZ224,List!$R$2:$S$6,2,FALSE),0)</f>
        <v>0</v>
      </c>
      <c r="BW224" t="b">
        <f t="shared" si="45"/>
        <v>0</v>
      </c>
      <c r="BX224">
        <f t="shared" si="53"/>
        <v>0</v>
      </c>
      <c r="BY224" t="b">
        <f t="shared" si="54"/>
        <v>0</v>
      </c>
      <c r="BZ224">
        <f t="shared" si="55"/>
        <v>1</v>
      </c>
      <c r="CA224" t="e" cm="1">
        <f t="array" ref="CA224">_xlfn.IFS(AH224&lt;List!$N$4,"Platinum",AH224&lt;List!$N$3,"Gold",AH224&lt;List!$N$2,"Silver",AH224&gt;List!$N$2,"Exceeds")</f>
        <v>#DIV/0!</v>
      </c>
      <c r="CB224" t="e" cm="1">
        <f t="array" ref="CB224">_xlfn.IFS(AM224&lt;List!$M$4,"Platinum",AM224&lt;List!$M$3,"Gold",AM224&lt;List!$M$2,"Silver",AM224&gt;List!$M$2,"Exceeds")</f>
        <v>#DIV/0!</v>
      </c>
      <c r="CC224" t="e" cm="1">
        <f t="array" ref="CC224">_xlfn.IFS(CB224="exceeds","Exceeds",CA224="exceeds","Exceeds",CB224="silver","Silver",CA224="silver","Silver",CB224="Gold","Gold",CA224="Gold","Gold",CB224="platinum","Platinum",CA224="platinum","Platinum")</f>
        <v>#DIV/0!</v>
      </c>
      <c r="CD224" t="e">
        <f>IF(AND(AND(BZ224&gt;=2),AND(AH224&lt;=List!$N$4),AND(AM224&lt;=List!$M$4)),"Certified","Exceeds")</f>
        <v>#DIV/0!</v>
      </c>
      <c r="CE224" t="e" cm="1">
        <f t="array" ref="CE224">_xlfn.IFS(BI224=List!$O$2,'SAMPLE-Entry-Sheet'!CC224,BI224=List!$O$3,'SAMPLE-Entry-Sheet'!CD224)</f>
        <v>#DIV/0!</v>
      </c>
    </row>
    <row r="225" spans="1:83" ht="30" customHeight="1">
      <c r="A225" t="str">
        <f t="shared" si="46"/>
        <v>Ineligible or missing inputs</v>
      </c>
      <c r="H225" s="15"/>
      <c r="I225" s="16"/>
      <c r="J225" s="16"/>
      <c r="K225" s="16"/>
      <c r="L225" s="16"/>
      <c r="P225" s="17"/>
      <c r="R225" s="17"/>
      <c r="U225" s="17"/>
      <c r="W225" s="17"/>
      <c r="AC225" s="17">
        <f>'SAMPLE-Load-Tally'!C225</f>
        <v>0</v>
      </c>
      <c r="AD225" s="17"/>
      <c r="AE225" s="17"/>
      <c r="AF225" s="17"/>
      <c r="AG225" s="17"/>
      <c r="AH225" s="12" t="e">
        <f t="shared" si="47"/>
        <v>#DIV/0!</v>
      </c>
      <c r="AI225" s="13" cm="1">
        <f t="array" ref="AI225">_xlfn.IFS(AD225&gt;0,((AD225/(P225))),AD225=0,0)</f>
        <v>0</v>
      </c>
      <c r="AJ225" s="13" cm="1">
        <f t="array" ref="AJ225">_xlfn.IFS(AE225&gt;0,((AE225/(R225))),AE225=0,0)</f>
        <v>0</v>
      </c>
      <c r="AK225" s="13" cm="1">
        <f t="array" ref="AK225">_xlfn.IFS(AF225&gt;0,((AF225/(V225))),AF225=0,0)</f>
        <v>0</v>
      </c>
      <c r="AL225" s="13" cm="1">
        <f t="array" ref="AL225">_xlfn.IFS(AG225&gt;0,((AG225/(X225))),AG225=0,0)</f>
        <v>0</v>
      </c>
      <c r="AM225" s="14" t="e">
        <f t="shared" si="48"/>
        <v>#DIV/0!</v>
      </c>
      <c r="BI225" t="str" cm="1">
        <f t="array" ref="BI225">_xlfn.IFS(K225&lt;List!$K$3,"old",K225&gt;=List!$K$3,"new")</f>
        <v>old</v>
      </c>
      <c r="BJ225">
        <f>_xlfn.IFNA(VLOOKUP(O225,List!$A$2:$B$18,2,FALSE),0)</f>
        <v>0</v>
      </c>
      <c r="BK225">
        <f>_xlfn.IFNA(VLOOKUP(Q225,List!$A$2:$B$18,2,FALSE),0)</f>
        <v>0</v>
      </c>
      <c r="BL225">
        <f>_xlfn.IFNA(VLOOKUP(U225,List!$A$2:$B$18,2,FALSE),0)</f>
        <v>0</v>
      </c>
      <c r="BM225">
        <f>_xlfn.IFNA(VLOOKUP(W225,List!$A$2:$B$18,2,FALSE),0)</f>
        <v>0</v>
      </c>
      <c r="BN225">
        <f>_xlfn.IFNA(VLOOKUP(AA225,List!$A$2:$B$18,2,FALSE),0)</f>
        <v>0</v>
      </c>
      <c r="BO225">
        <f>COUNTIFS(AW225:AY225,"yes")+COUNTIFS(AW225:AY225,"Not Needed - Recertification")+(COUNTIFS(BY225,"yes"))+Tabulation[[#This Row],[Leak Tight Exempt]]</f>
        <v>0</v>
      </c>
      <c r="BP225" t="str">
        <f>IF(OR(AND(L225=List!$U$2,BO225=3),AND(L225=List!$U$3,BO225=3)),"Yes","Ineligible or Missing Data")</f>
        <v>Ineligible or Missing Data</v>
      </c>
      <c r="BQ225">
        <f t="shared" si="49"/>
        <v>1</v>
      </c>
      <c r="BR225">
        <f>_xlfn.IFNA(VLOOKUP(BA225,List!$H$2:$I$10,2,FALSE),0)</f>
        <v>0</v>
      </c>
      <c r="BS225">
        <f t="shared" si="50"/>
        <v>0</v>
      </c>
      <c r="BT225">
        <f t="shared" si="51"/>
        <v>1</v>
      </c>
      <c r="BU225">
        <f t="shared" si="52"/>
        <v>0</v>
      </c>
      <c r="BV225">
        <f>_xlfn.IFNA(VLOOKUP(AZ225,List!$R$2:$S$6,2,FALSE),0)</f>
        <v>0</v>
      </c>
      <c r="BW225" t="b">
        <f t="shared" si="45"/>
        <v>0</v>
      </c>
      <c r="BX225">
        <f t="shared" si="53"/>
        <v>0</v>
      </c>
      <c r="BY225" t="b">
        <f t="shared" si="54"/>
        <v>0</v>
      </c>
      <c r="BZ225">
        <f t="shared" si="55"/>
        <v>1</v>
      </c>
      <c r="CA225" t="e" cm="1">
        <f t="array" ref="CA225">_xlfn.IFS(AH225&lt;List!$N$4,"Platinum",AH225&lt;List!$N$3,"Gold",AH225&lt;List!$N$2,"Silver",AH225&gt;List!$N$2,"Exceeds")</f>
        <v>#DIV/0!</v>
      </c>
      <c r="CB225" t="e" cm="1">
        <f t="array" ref="CB225">_xlfn.IFS(AM225&lt;List!$M$4,"Platinum",AM225&lt;List!$M$3,"Gold",AM225&lt;List!$M$2,"Silver",AM225&gt;List!$M$2,"Exceeds")</f>
        <v>#DIV/0!</v>
      </c>
      <c r="CC225" t="e" cm="1">
        <f t="array" ref="CC225">_xlfn.IFS(CB225="exceeds","Exceeds",CA225="exceeds","Exceeds",CB225="silver","Silver",CA225="silver","Silver",CB225="Gold","Gold",CA225="Gold","Gold",CB225="platinum","Platinum",CA225="platinum","Platinum")</f>
        <v>#DIV/0!</v>
      </c>
      <c r="CD225" t="e">
        <f>IF(AND(AND(BZ225&gt;=2),AND(AH225&lt;=List!$N$4),AND(AM225&lt;=List!$M$4)),"Certified","Exceeds")</f>
        <v>#DIV/0!</v>
      </c>
      <c r="CE225" t="e" cm="1">
        <f t="array" ref="CE225">_xlfn.IFS(BI225=List!$O$2,'SAMPLE-Entry-Sheet'!CC225,BI225=List!$O$3,'SAMPLE-Entry-Sheet'!CD225)</f>
        <v>#DIV/0!</v>
      </c>
    </row>
    <row r="226" spans="1:83" ht="30" customHeight="1">
      <c r="A226" t="str">
        <f t="shared" si="46"/>
        <v>Ineligible or missing inputs</v>
      </c>
      <c r="H226" s="15"/>
      <c r="I226" s="16"/>
      <c r="J226" s="16"/>
      <c r="K226" s="16"/>
      <c r="L226" s="16"/>
      <c r="P226" s="17"/>
      <c r="R226" s="17"/>
      <c r="U226" s="17"/>
      <c r="W226" s="17"/>
      <c r="AC226" s="17">
        <f>'SAMPLE-Load-Tally'!C226</f>
        <v>0</v>
      </c>
      <c r="AD226" s="17"/>
      <c r="AE226" s="17"/>
      <c r="AF226" s="17"/>
      <c r="AG226" s="17"/>
      <c r="AH226" s="12" t="e">
        <f t="shared" si="47"/>
        <v>#DIV/0!</v>
      </c>
      <c r="AI226" s="13" cm="1">
        <f t="array" ref="AI226">_xlfn.IFS(AD226&gt;0,((AD226/(P226))),AD226=0,0)</f>
        <v>0</v>
      </c>
      <c r="AJ226" s="13" cm="1">
        <f t="array" ref="AJ226">_xlfn.IFS(AE226&gt;0,((AE226/(R226))),AE226=0,0)</f>
        <v>0</v>
      </c>
      <c r="AK226" s="13" cm="1">
        <f t="array" ref="AK226">_xlfn.IFS(AF226&gt;0,((AF226/(V226))),AF226=0,0)</f>
        <v>0</v>
      </c>
      <c r="AL226" s="13" cm="1">
        <f t="array" ref="AL226">_xlfn.IFS(AG226&gt;0,((AG226/(X226))),AG226=0,0)</f>
        <v>0</v>
      </c>
      <c r="AM226" s="14" t="e">
        <f t="shared" si="48"/>
        <v>#DIV/0!</v>
      </c>
      <c r="BI226" t="str" cm="1">
        <f t="array" ref="BI226">_xlfn.IFS(K226&lt;List!$K$3,"old",K226&gt;=List!$K$3,"new")</f>
        <v>old</v>
      </c>
      <c r="BJ226">
        <f>_xlfn.IFNA(VLOOKUP(O226,List!$A$2:$B$18,2,FALSE),0)</f>
        <v>0</v>
      </c>
      <c r="BK226">
        <f>_xlfn.IFNA(VLOOKUP(Q226,List!$A$2:$B$18,2,FALSE),0)</f>
        <v>0</v>
      </c>
      <c r="BL226">
        <f>_xlfn.IFNA(VLOOKUP(U226,List!$A$2:$B$18,2,FALSE),0)</f>
        <v>0</v>
      </c>
      <c r="BM226">
        <f>_xlfn.IFNA(VLOOKUP(W226,List!$A$2:$B$18,2,FALSE),0)</f>
        <v>0</v>
      </c>
      <c r="BN226">
        <f>_xlfn.IFNA(VLOOKUP(AA226,List!$A$2:$B$18,2,FALSE),0)</f>
        <v>0</v>
      </c>
      <c r="BO226">
        <f>COUNTIFS(AW226:AY226,"yes")+COUNTIFS(AW226:AY226,"Not Needed - Recertification")+(COUNTIFS(BY226,"yes"))+Tabulation[[#This Row],[Leak Tight Exempt]]</f>
        <v>0</v>
      </c>
      <c r="BP226" t="str">
        <f>IF(OR(AND(L226=List!$U$2,BO226=3),AND(L226=List!$U$3,BO226=3)),"Yes","Ineligible or Missing Data")</f>
        <v>Ineligible or Missing Data</v>
      </c>
      <c r="BQ226">
        <f t="shared" si="49"/>
        <v>1</v>
      </c>
      <c r="BR226">
        <f>_xlfn.IFNA(VLOOKUP(BA226,List!$H$2:$I$10,2,FALSE),0)</f>
        <v>0</v>
      </c>
      <c r="BS226">
        <f t="shared" si="50"/>
        <v>0</v>
      </c>
      <c r="BT226">
        <f t="shared" si="51"/>
        <v>1</v>
      </c>
      <c r="BU226">
        <f t="shared" si="52"/>
        <v>0</v>
      </c>
      <c r="BV226">
        <f>_xlfn.IFNA(VLOOKUP(AZ226,List!$R$2:$S$6,2,FALSE),0)</f>
        <v>0</v>
      </c>
      <c r="BW226" t="b">
        <f t="shared" si="45"/>
        <v>0</v>
      </c>
      <c r="BX226">
        <f t="shared" si="53"/>
        <v>0</v>
      </c>
      <c r="BY226" t="b">
        <f t="shared" si="54"/>
        <v>0</v>
      </c>
      <c r="BZ226">
        <f t="shared" si="55"/>
        <v>1</v>
      </c>
      <c r="CA226" t="e" cm="1">
        <f t="array" ref="CA226">_xlfn.IFS(AH226&lt;List!$N$4,"Platinum",AH226&lt;List!$N$3,"Gold",AH226&lt;List!$N$2,"Silver",AH226&gt;List!$N$2,"Exceeds")</f>
        <v>#DIV/0!</v>
      </c>
      <c r="CB226" t="e" cm="1">
        <f t="array" ref="CB226">_xlfn.IFS(AM226&lt;List!$M$4,"Platinum",AM226&lt;List!$M$3,"Gold",AM226&lt;List!$M$2,"Silver",AM226&gt;List!$M$2,"Exceeds")</f>
        <v>#DIV/0!</v>
      </c>
      <c r="CC226" t="e" cm="1">
        <f t="array" ref="CC226">_xlfn.IFS(CB226="exceeds","Exceeds",CA226="exceeds","Exceeds",CB226="silver","Silver",CA226="silver","Silver",CB226="Gold","Gold",CA226="Gold","Gold",CB226="platinum","Platinum",CA226="platinum","Platinum")</f>
        <v>#DIV/0!</v>
      </c>
      <c r="CD226" t="e">
        <f>IF(AND(AND(BZ226&gt;=2),AND(AH226&lt;=List!$N$4),AND(AM226&lt;=List!$M$4)),"Certified","Exceeds")</f>
        <v>#DIV/0!</v>
      </c>
      <c r="CE226" t="e" cm="1">
        <f t="array" ref="CE226">_xlfn.IFS(BI226=List!$O$2,'SAMPLE-Entry-Sheet'!CC226,BI226=List!$O$3,'SAMPLE-Entry-Sheet'!CD226)</f>
        <v>#DIV/0!</v>
      </c>
    </row>
    <row r="227" spans="1:83" ht="30" customHeight="1">
      <c r="A227" t="str">
        <f t="shared" si="46"/>
        <v>Ineligible or missing inputs</v>
      </c>
      <c r="H227" s="15"/>
      <c r="I227" s="16"/>
      <c r="J227" s="16"/>
      <c r="K227" s="16"/>
      <c r="L227" s="16"/>
      <c r="P227" s="17"/>
      <c r="R227" s="17"/>
      <c r="U227" s="17"/>
      <c r="W227" s="17"/>
      <c r="AC227" s="17">
        <f>'SAMPLE-Load-Tally'!C227</f>
        <v>0</v>
      </c>
      <c r="AD227" s="17"/>
      <c r="AE227" s="17"/>
      <c r="AF227" s="17"/>
      <c r="AG227" s="17"/>
      <c r="AH227" s="12" t="e">
        <f t="shared" si="47"/>
        <v>#DIV/0!</v>
      </c>
      <c r="AI227" s="13" cm="1">
        <f t="array" ref="AI227">_xlfn.IFS(AD227&gt;0,((AD227/(P227))),AD227=0,0)</f>
        <v>0</v>
      </c>
      <c r="AJ227" s="13" cm="1">
        <f t="array" ref="AJ227">_xlfn.IFS(AE227&gt;0,((AE227/(R227))),AE227=0,0)</f>
        <v>0</v>
      </c>
      <c r="AK227" s="13" cm="1">
        <f t="array" ref="AK227">_xlfn.IFS(AF227&gt;0,((AF227/(V227))),AF227=0,0)</f>
        <v>0</v>
      </c>
      <c r="AL227" s="13" cm="1">
        <f t="array" ref="AL227">_xlfn.IFS(AG227&gt;0,((AG227/(X227))),AG227=0,0)</f>
        <v>0</v>
      </c>
      <c r="AM227" s="14" t="e">
        <f t="shared" si="48"/>
        <v>#DIV/0!</v>
      </c>
      <c r="BI227" t="str" cm="1">
        <f t="array" ref="BI227">_xlfn.IFS(K227&lt;List!$K$3,"old",K227&gt;=List!$K$3,"new")</f>
        <v>old</v>
      </c>
      <c r="BJ227">
        <f>_xlfn.IFNA(VLOOKUP(O227,List!$A$2:$B$18,2,FALSE),0)</f>
        <v>0</v>
      </c>
      <c r="BK227">
        <f>_xlfn.IFNA(VLOOKUP(Q227,List!$A$2:$B$18,2,FALSE),0)</f>
        <v>0</v>
      </c>
      <c r="BL227">
        <f>_xlfn.IFNA(VLOOKUP(U227,List!$A$2:$B$18,2,FALSE),0)</f>
        <v>0</v>
      </c>
      <c r="BM227">
        <f>_xlfn.IFNA(VLOOKUP(W227,List!$A$2:$B$18,2,FALSE),0)</f>
        <v>0</v>
      </c>
      <c r="BN227">
        <f>_xlfn.IFNA(VLOOKUP(AA227,List!$A$2:$B$18,2,FALSE),0)</f>
        <v>0</v>
      </c>
      <c r="BO227">
        <f>COUNTIFS(AW227:AY227,"yes")+COUNTIFS(AW227:AY227,"Not Needed - Recertification")+(COUNTIFS(BY227,"yes"))+Tabulation[[#This Row],[Leak Tight Exempt]]</f>
        <v>0</v>
      </c>
      <c r="BP227" t="str">
        <f>IF(OR(AND(L227=List!$U$2,BO227=3),AND(L227=List!$U$3,BO227=3)),"Yes","Ineligible or Missing Data")</f>
        <v>Ineligible or Missing Data</v>
      </c>
      <c r="BQ227">
        <f t="shared" si="49"/>
        <v>1</v>
      </c>
      <c r="BR227">
        <f>_xlfn.IFNA(VLOOKUP(BA227,List!$H$2:$I$10,2,FALSE),0)</f>
        <v>0</v>
      </c>
      <c r="BS227">
        <f t="shared" si="50"/>
        <v>0</v>
      </c>
      <c r="BT227">
        <f t="shared" si="51"/>
        <v>1</v>
      </c>
      <c r="BU227">
        <f t="shared" si="52"/>
        <v>0</v>
      </c>
      <c r="BV227">
        <f>_xlfn.IFNA(VLOOKUP(AZ227,List!$R$2:$S$6,2,FALSE),0)</f>
        <v>0</v>
      </c>
      <c r="BW227" t="b">
        <f t="shared" si="45"/>
        <v>0</v>
      </c>
      <c r="BX227">
        <f t="shared" si="53"/>
        <v>0</v>
      </c>
      <c r="BY227" t="b">
        <f t="shared" si="54"/>
        <v>0</v>
      </c>
      <c r="BZ227">
        <f t="shared" si="55"/>
        <v>1</v>
      </c>
      <c r="CA227" t="e" cm="1">
        <f t="array" ref="CA227">_xlfn.IFS(AH227&lt;List!$N$4,"Platinum",AH227&lt;List!$N$3,"Gold",AH227&lt;List!$N$2,"Silver",AH227&gt;List!$N$2,"Exceeds")</f>
        <v>#DIV/0!</v>
      </c>
      <c r="CB227" t="e" cm="1">
        <f t="array" ref="CB227">_xlfn.IFS(AM227&lt;List!$M$4,"Platinum",AM227&lt;List!$M$3,"Gold",AM227&lt;List!$M$2,"Silver",AM227&gt;List!$M$2,"Exceeds")</f>
        <v>#DIV/0!</v>
      </c>
      <c r="CC227" t="e" cm="1">
        <f t="array" ref="CC227">_xlfn.IFS(CB227="exceeds","Exceeds",CA227="exceeds","Exceeds",CB227="silver","Silver",CA227="silver","Silver",CB227="Gold","Gold",CA227="Gold","Gold",CB227="platinum","Platinum",CA227="platinum","Platinum")</f>
        <v>#DIV/0!</v>
      </c>
      <c r="CD227" t="e">
        <f>IF(AND(AND(BZ227&gt;=2),AND(AH227&lt;=List!$N$4),AND(AM227&lt;=List!$M$4)),"Certified","Exceeds")</f>
        <v>#DIV/0!</v>
      </c>
      <c r="CE227" t="e" cm="1">
        <f t="array" ref="CE227">_xlfn.IFS(BI227=List!$O$2,'SAMPLE-Entry-Sheet'!CC227,BI227=List!$O$3,'SAMPLE-Entry-Sheet'!CD227)</f>
        <v>#DIV/0!</v>
      </c>
    </row>
    <row r="228" spans="1:83" ht="30" customHeight="1">
      <c r="A228" t="str">
        <f t="shared" si="46"/>
        <v>Ineligible or missing inputs</v>
      </c>
      <c r="H228" s="15"/>
      <c r="I228" s="16"/>
      <c r="J228" s="16"/>
      <c r="K228" s="16"/>
      <c r="L228" s="16"/>
      <c r="P228" s="17"/>
      <c r="R228" s="17"/>
      <c r="U228" s="17"/>
      <c r="W228" s="17"/>
      <c r="AC228" s="17">
        <f>'SAMPLE-Load-Tally'!C228</f>
        <v>0</v>
      </c>
      <c r="AD228" s="17"/>
      <c r="AE228" s="17"/>
      <c r="AF228" s="17"/>
      <c r="AG228" s="17"/>
      <c r="AH228" s="12" t="e">
        <f t="shared" si="47"/>
        <v>#DIV/0!</v>
      </c>
      <c r="AI228" s="13" cm="1">
        <f t="array" ref="AI228">_xlfn.IFS(AD228&gt;0,((AD228/(P228))),AD228=0,0)</f>
        <v>0</v>
      </c>
      <c r="AJ228" s="13" cm="1">
        <f t="array" ref="AJ228">_xlfn.IFS(AE228&gt;0,((AE228/(R228))),AE228=0,0)</f>
        <v>0</v>
      </c>
      <c r="AK228" s="13" cm="1">
        <f t="array" ref="AK228">_xlfn.IFS(AF228&gt;0,((AF228/(V228))),AF228=0,0)</f>
        <v>0</v>
      </c>
      <c r="AL228" s="13" cm="1">
        <f t="array" ref="AL228">_xlfn.IFS(AG228&gt;0,((AG228/(X228))),AG228=0,0)</f>
        <v>0</v>
      </c>
      <c r="AM228" s="14" t="e">
        <f t="shared" si="48"/>
        <v>#DIV/0!</v>
      </c>
      <c r="BI228" t="str" cm="1">
        <f t="array" ref="BI228">_xlfn.IFS(K228&lt;List!$K$3,"old",K228&gt;=List!$K$3,"new")</f>
        <v>old</v>
      </c>
      <c r="BJ228">
        <f>_xlfn.IFNA(VLOOKUP(O228,List!$A$2:$B$18,2,FALSE),0)</f>
        <v>0</v>
      </c>
      <c r="BK228">
        <f>_xlfn.IFNA(VLOOKUP(Q228,List!$A$2:$B$18,2,FALSE),0)</f>
        <v>0</v>
      </c>
      <c r="BL228">
        <f>_xlfn.IFNA(VLOOKUP(U228,List!$A$2:$B$18,2,FALSE),0)</f>
        <v>0</v>
      </c>
      <c r="BM228">
        <f>_xlfn.IFNA(VLOOKUP(W228,List!$A$2:$B$18,2,FALSE),0)</f>
        <v>0</v>
      </c>
      <c r="BN228">
        <f>_xlfn.IFNA(VLOOKUP(AA228,List!$A$2:$B$18,2,FALSE),0)</f>
        <v>0</v>
      </c>
      <c r="BO228">
        <f>COUNTIFS(AW228:AY228,"yes")+COUNTIFS(AW228:AY228,"Not Needed - Recertification")+(COUNTIFS(BY228,"yes"))+Tabulation[[#This Row],[Leak Tight Exempt]]</f>
        <v>0</v>
      </c>
      <c r="BP228" t="str">
        <f>IF(OR(AND(L228=List!$U$2,BO228=3),AND(L228=List!$U$3,BO228=3)),"Yes","Ineligible or Missing Data")</f>
        <v>Ineligible or Missing Data</v>
      </c>
      <c r="BQ228">
        <f t="shared" si="49"/>
        <v>1</v>
      </c>
      <c r="BR228">
        <f>_xlfn.IFNA(VLOOKUP(BA228,List!$H$2:$I$10,2,FALSE),0)</f>
        <v>0</v>
      </c>
      <c r="BS228">
        <f t="shared" si="50"/>
        <v>0</v>
      </c>
      <c r="BT228">
        <f t="shared" si="51"/>
        <v>1</v>
      </c>
      <c r="BU228">
        <f t="shared" si="52"/>
        <v>0</v>
      </c>
      <c r="BV228">
        <f>_xlfn.IFNA(VLOOKUP(AZ228,List!$R$2:$S$6,2,FALSE),0)</f>
        <v>0</v>
      </c>
      <c r="BW228" t="b">
        <f t="shared" si="45"/>
        <v>0</v>
      </c>
      <c r="BX228">
        <f t="shared" si="53"/>
        <v>0</v>
      </c>
      <c r="BY228" t="b">
        <f t="shared" si="54"/>
        <v>0</v>
      </c>
      <c r="BZ228">
        <f t="shared" si="55"/>
        <v>1</v>
      </c>
      <c r="CA228" t="e" cm="1">
        <f t="array" ref="CA228">_xlfn.IFS(AH228&lt;List!$N$4,"Platinum",AH228&lt;List!$N$3,"Gold",AH228&lt;List!$N$2,"Silver",AH228&gt;List!$N$2,"Exceeds")</f>
        <v>#DIV/0!</v>
      </c>
      <c r="CB228" t="e" cm="1">
        <f t="array" ref="CB228">_xlfn.IFS(AM228&lt;List!$M$4,"Platinum",AM228&lt;List!$M$3,"Gold",AM228&lt;List!$M$2,"Silver",AM228&gt;List!$M$2,"Exceeds")</f>
        <v>#DIV/0!</v>
      </c>
      <c r="CC228" t="e" cm="1">
        <f t="array" ref="CC228">_xlfn.IFS(CB228="exceeds","Exceeds",CA228="exceeds","Exceeds",CB228="silver","Silver",CA228="silver","Silver",CB228="Gold","Gold",CA228="Gold","Gold",CB228="platinum","Platinum",CA228="platinum","Platinum")</f>
        <v>#DIV/0!</v>
      </c>
      <c r="CD228" t="e">
        <f>IF(AND(AND(BZ228&gt;=2),AND(AH228&lt;=List!$N$4),AND(AM228&lt;=List!$M$4)),"Certified","Exceeds")</f>
        <v>#DIV/0!</v>
      </c>
      <c r="CE228" t="e" cm="1">
        <f t="array" ref="CE228">_xlfn.IFS(BI228=List!$O$2,'SAMPLE-Entry-Sheet'!CC228,BI228=List!$O$3,'SAMPLE-Entry-Sheet'!CD228)</f>
        <v>#DIV/0!</v>
      </c>
    </row>
    <row r="229" spans="1:83" ht="30" customHeight="1">
      <c r="A229" t="str">
        <f t="shared" si="46"/>
        <v>Ineligible or missing inputs</v>
      </c>
      <c r="H229" s="15"/>
      <c r="I229" s="16"/>
      <c r="J229" s="16"/>
      <c r="K229" s="16"/>
      <c r="L229" s="16"/>
      <c r="P229" s="17"/>
      <c r="R229" s="17"/>
      <c r="U229" s="17"/>
      <c r="W229" s="17"/>
      <c r="AC229" s="17">
        <f>'SAMPLE-Load-Tally'!C229</f>
        <v>0</v>
      </c>
      <c r="AD229" s="17"/>
      <c r="AE229" s="17"/>
      <c r="AF229" s="17"/>
      <c r="AG229" s="17"/>
      <c r="AH229" s="12" t="e">
        <f t="shared" si="47"/>
        <v>#DIV/0!</v>
      </c>
      <c r="AI229" s="13" cm="1">
        <f t="array" ref="AI229">_xlfn.IFS(AD229&gt;0,((AD229/(P229))),AD229=0,0)</f>
        <v>0</v>
      </c>
      <c r="AJ229" s="13" cm="1">
        <f t="array" ref="AJ229">_xlfn.IFS(AE229&gt;0,((AE229/(R229))),AE229=0,0)</f>
        <v>0</v>
      </c>
      <c r="AK229" s="13" cm="1">
        <f t="array" ref="AK229">_xlfn.IFS(AF229&gt;0,((AF229/(V229))),AF229=0,0)</f>
        <v>0</v>
      </c>
      <c r="AL229" s="13" cm="1">
        <f t="array" ref="AL229">_xlfn.IFS(AG229&gt;0,((AG229/(X229))),AG229=0,0)</f>
        <v>0</v>
      </c>
      <c r="AM229" s="14" t="e">
        <f t="shared" si="48"/>
        <v>#DIV/0!</v>
      </c>
      <c r="BI229" t="str" cm="1">
        <f t="array" ref="BI229">_xlfn.IFS(K229&lt;List!$K$3,"old",K229&gt;=List!$K$3,"new")</f>
        <v>old</v>
      </c>
      <c r="BJ229">
        <f>_xlfn.IFNA(VLOOKUP(O229,List!$A$2:$B$18,2,FALSE),0)</f>
        <v>0</v>
      </c>
      <c r="BK229">
        <f>_xlfn.IFNA(VLOOKUP(Q229,List!$A$2:$B$18,2,FALSE),0)</f>
        <v>0</v>
      </c>
      <c r="BL229">
        <f>_xlfn.IFNA(VLOOKUP(U229,List!$A$2:$B$18,2,FALSE),0)</f>
        <v>0</v>
      </c>
      <c r="BM229">
        <f>_xlfn.IFNA(VLOOKUP(W229,List!$A$2:$B$18,2,FALSE),0)</f>
        <v>0</v>
      </c>
      <c r="BN229">
        <f>_xlfn.IFNA(VLOOKUP(AA229,List!$A$2:$B$18,2,FALSE),0)</f>
        <v>0</v>
      </c>
      <c r="BO229">
        <f>COUNTIFS(AW229:AY229,"yes")+COUNTIFS(AW229:AY229,"Not Needed - Recertification")+(COUNTIFS(BY229,"yes"))+Tabulation[[#This Row],[Leak Tight Exempt]]</f>
        <v>0</v>
      </c>
      <c r="BP229" t="str">
        <f>IF(OR(AND(L229=List!$U$2,BO229=3),AND(L229=List!$U$3,BO229=3)),"Yes","Ineligible or Missing Data")</f>
        <v>Ineligible or Missing Data</v>
      </c>
      <c r="BQ229">
        <f t="shared" si="49"/>
        <v>1</v>
      </c>
      <c r="BR229">
        <f>_xlfn.IFNA(VLOOKUP(BA229,List!$H$2:$I$10,2,FALSE),0)</f>
        <v>0</v>
      </c>
      <c r="BS229">
        <f t="shared" si="50"/>
        <v>0</v>
      </c>
      <c r="BT229">
        <f t="shared" si="51"/>
        <v>1</v>
      </c>
      <c r="BU229">
        <f t="shared" si="52"/>
        <v>0</v>
      </c>
      <c r="BV229">
        <f>_xlfn.IFNA(VLOOKUP(AZ229,List!$R$2:$S$6,2,FALSE),0)</f>
        <v>0</v>
      </c>
      <c r="BW229" t="b">
        <f t="shared" si="45"/>
        <v>0</v>
      </c>
      <c r="BX229">
        <f t="shared" si="53"/>
        <v>0</v>
      </c>
      <c r="BY229" t="b">
        <f t="shared" si="54"/>
        <v>0</v>
      </c>
      <c r="BZ229">
        <f t="shared" si="55"/>
        <v>1</v>
      </c>
      <c r="CA229" t="e" cm="1">
        <f t="array" ref="CA229">_xlfn.IFS(AH229&lt;List!$N$4,"Platinum",AH229&lt;List!$N$3,"Gold",AH229&lt;List!$N$2,"Silver",AH229&gt;List!$N$2,"Exceeds")</f>
        <v>#DIV/0!</v>
      </c>
      <c r="CB229" t="e" cm="1">
        <f t="array" ref="CB229">_xlfn.IFS(AM229&lt;List!$M$4,"Platinum",AM229&lt;List!$M$3,"Gold",AM229&lt;List!$M$2,"Silver",AM229&gt;List!$M$2,"Exceeds")</f>
        <v>#DIV/0!</v>
      </c>
      <c r="CC229" t="e" cm="1">
        <f t="array" ref="CC229">_xlfn.IFS(CB229="exceeds","Exceeds",CA229="exceeds","Exceeds",CB229="silver","Silver",CA229="silver","Silver",CB229="Gold","Gold",CA229="Gold","Gold",CB229="platinum","Platinum",CA229="platinum","Platinum")</f>
        <v>#DIV/0!</v>
      </c>
      <c r="CD229" t="e">
        <f>IF(AND(AND(BZ229&gt;=2),AND(AH229&lt;=List!$N$4),AND(AM229&lt;=List!$M$4)),"Certified","Exceeds")</f>
        <v>#DIV/0!</v>
      </c>
      <c r="CE229" t="e" cm="1">
        <f t="array" ref="CE229">_xlfn.IFS(BI229=List!$O$2,'SAMPLE-Entry-Sheet'!CC229,BI229=List!$O$3,'SAMPLE-Entry-Sheet'!CD229)</f>
        <v>#DIV/0!</v>
      </c>
    </row>
    <row r="230" spans="1:83" ht="30" customHeight="1">
      <c r="A230" t="str">
        <f t="shared" si="46"/>
        <v>Ineligible or missing inputs</v>
      </c>
      <c r="H230" s="15"/>
      <c r="I230" s="16"/>
      <c r="J230" s="16"/>
      <c r="K230" s="16"/>
      <c r="L230" s="16"/>
      <c r="P230" s="17"/>
      <c r="R230" s="17"/>
      <c r="U230" s="17"/>
      <c r="W230" s="17"/>
      <c r="AC230" s="17">
        <f>'SAMPLE-Load-Tally'!C230</f>
        <v>0</v>
      </c>
      <c r="AD230" s="17"/>
      <c r="AE230" s="17"/>
      <c r="AF230" s="17"/>
      <c r="AG230" s="17"/>
      <c r="AH230" s="12" t="e">
        <f t="shared" si="47"/>
        <v>#DIV/0!</v>
      </c>
      <c r="AI230" s="13" cm="1">
        <f t="array" ref="AI230">_xlfn.IFS(AD230&gt;0,((AD230/(P230))),AD230=0,0)</f>
        <v>0</v>
      </c>
      <c r="AJ230" s="13" cm="1">
        <f t="array" ref="AJ230">_xlfn.IFS(AE230&gt;0,((AE230/(R230))),AE230=0,0)</f>
        <v>0</v>
      </c>
      <c r="AK230" s="13" cm="1">
        <f t="array" ref="AK230">_xlfn.IFS(AF230&gt;0,((AF230/(V230))),AF230=0,0)</f>
        <v>0</v>
      </c>
      <c r="AL230" s="13" cm="1">
        <f t="array" ref="AL230">_xlfn.IFS(AG230&gt;0,((AG230/(X230))),AG230=0,0)</f>
        <v>0</v>
      </c>
      <c r="AM230" s="14" t="e">
        <f t="shared" si="48"/>
        <v>#DIV/0!</v>
      </c>
      <c r="BI230" t="str" cm="1">
        <f t="array" ref="BI230">_xlfn.IFS(K230&lt;List!$K$3,"old",K230&gt;=List!$K$3,"new")</f>
        <v>old</v>
      </c>
      <c r="BJ230">
        <f>_xlfn.IFNA(VLOOKUP(O230,List!$A$2:$B$18,2,FALSE),0)</f>
        <v>0</v>
      </c>
      <c r="BK230">
        <f>_xlfn.IFNA(VLOOKUP(Q230,List!$A$2:$B$18,2,FALSE),0)</f>
        <v>0</v>
      </c>
      <c r="BL230">
        <f>_xlfn.IFNA(VLOOKUP(U230,List!$A$2:$B$18,2,FALSE),0)</f>
        <v>0</v>
      </c>
      <c r="BM230">
        <f>_xlfn.IFNA(VLOOKUP(W230,List!$A$2:$B$18,2,FALSE),0)</f>
        <v>0</v>
      </c>
      <c r="BN230">
        <f>_xlfn.IFNA(VLOOKUP(AA230,List!$A$2:$B$18,2,FALSE),0)</f>
        <v>0</v>
      </c>
      <c r="BO230">
        <f>COUNTIFS(AW230:AY230,"yes")+COUNTIFS(AW230:AY230,"Not Needed - Recertification")+(COUNTIFS(BY230,"yes"))+Tabulation[[#This Row],[Leak Tight Exempt]]</f>
        <v>0</v>
      </c>
      <c r="BP230" t="str">
        <f>IF(OR(AND(L230=List!$U$2,BO230=3),AND(L230=List!$U$3,BO230=3)),"Yes","Ineligible or Missing Data")</f>
        <v>Ineligible or Missing Data</v>
      </c>
      <c r="BQ230">
        <f t="shared" si="49"/>
        <v>1</v>
      </c>
      <c r="BR230">
        <f>_xlfn.IFNA(VLOOKUP(BA230,List!$H$2:$I$10,2,FALSE),0)</f>
        <v>0</v>
      </c>
      <c r="BS230">
        <f t="shared" si="50"/>
        <v>0</v>
      </c>
      <c r="BT230">
        <f t="shared" si="51"/>
        <v>1</v>
      </c>
      <c r="BU230">
        <f t="shared" si="52"/>
        <v>0</v>
      </c>
      <c r="BV230">
        <f>_xlfn.IFNA(VLOOKUP(AZ230,List!$R$2:$S$6,2,FALSE),0)</f>
        <v>0</v>
      </c>
      <c r="BW230" t="b">
        <f t="shared" si="45"/>
        <v>0</v>
      </c>
      <c r="BX230">
        <f t="shared" si="53"/>
        <v>0</v>
      </c>
      <c r="BY230" t="b">
        <f t="shared" si="54"/>
        <v>0</v>
      </c>
      <c r="BZ230">
        <f t="shared" si="55"/>
        <v>1</v>
      </c>
      <c r="CA230" t="e" cm="1">
        <f t="array" ref="CA230">_xlfn.IFS(AH230&lt;List!$N$4,"Platinum",AH230&lt;List!$N$3,"Gold",AH230&lt;List!$N$2,"Silver",AH230&gt;List!$N$2,"Exceeds")</f>
        <v>#DIV/0!</v>
      </c>
      <c r="CB230" t="e" cm="1">
        <f t="array" ref="CB230">_xlfn.IFS(AM230&lt;List!$M$4,"Platinum",AM230&lt;List!$M$3,"Gold",AM230&lt;List!$M$2,"Silver",AM230&gt;List!$M$2,"Exceeds")</f>
        <v>#DIV/0!</v>
      </c>
      <c r="CC230" t="e" cm="1">
        <f t="array" ref="CC230">_xlfn.IFS(CB230="exceeds","Exceeds",CA230="exceeds","Exceeds",CB230="silver","Silver",CA230="silver","Silver",CB230="Gold","Gold",CA230="Gold","Gold",CB230="platinum","Platinum",CA230="platinum","Platinum")</f>
        <v>#DIV/0!</v>
      </c>
      <c r="CD230" t="e">
        <f>IF(AND(AND(BZ230&gt;=2),AND(AH230&lt;=List!$N$4),AND(AM230&lt;=List!$M$4)),"Certified","Exceeds")</f>
        <v>#DIV/0!</v>
      </c>
      <c r="CE230" t="e" cm="1">
        <f t="array" ref="CE230">_xlfn.IFS(BI230=List!$O$2,'SAMPLE-Entry-Sheet'!CC230,BI230=List!$O$3,'SAMPLE-Entry-Sheet'!CD230)</f>
        <v>#DIV/0!</v>
      </c>
    </row>
    <row r="231" spans="1:83" ht="30" customHeight="1">
      <c r="A231" t="str">
        <f t="shared" si="46"/>
        <v>Ineligible or missing inputs</v>
      </c>
      <c r="H231" s="15"/>
      <c r="I231" s="16"/>
      <c r="J231" s="16"/>
      <c r="K231" s="16"/>
      <c r="L231" s="16"/>
      <c r="P231" s="17"/>
      <c r="R231" s="17"/>
      <c r="U231" s="17"/>
      <c r="W231" s="17"/>
      <c r="AC231" s="17">
        <f>'SAMPLE-Load-Tally'!C231</f>
        <v>0</v>
      </c>
      <c r="AD231" s="17"/>
      <c r="AE231" s="17"/>
      <c r="AF231" s="17"/>
      <c r="AG231" s="17"/>
      <c r="AH231" s="12" t="e">
        <f t="shared" si="47"/>
        <v>#DIV/0!</v>
      </c>
      <c r="AI231" s="13" cm="1">
        <f t="array" ref="AI231">_xlfn.IFS(AD231&gt;0,((AD231/(P231))),AD231=0,0)</f>
        <v>0</v>
      </c>
      <c r="AJ231" s="13" cm="1">
        <f t="array" ref="AJ231">_xlfn.IFS(AE231&gt;0,((AE231/(R231))),AE231=0,0)</f>
        <v>0</v>
      </c>
      <c r="AK231" s="13" cm="1">
        <f t="array" ref="AK231">_xlfn.IFS(AF231&gt;0,((AF231/(V231))),AF231=0,0)</f>
        <v>0</v>
      </c>
      <c r="AL231" s="13" cm="1">
        <f t="array" ref="AL231">_xlfn.IFS(AG231&gt;0,((AG231/(X231))),AG231=0,0)</f>
        <v>0</v>
      </c>
      <c r="AM231" s="14" t="e">
        <f t="shared" si="48"/>
        <v>#DIV/0!</v>
      </c>
      <c r="BI231" t="str" cm="1">
        <f t="array" ref="BI231">_xlfn.IFS(K231&lt;List!$K$3,"old",K231&gt;=List!$K$3,"new")</f>
        <v>old</v>
      </c>
      <c r="BJ231">
        <f>_xlfn.IFNA(VLOOKUP(O231,List!$A$2:$B$18,2,FALSE),0)</f>
        <v>0</v>
      </c>
      <c r="BK231">
        <f>_xlfn.IFNA(VLOOKUP(Q231,List!$A$2:$B$18,2,FALSE),0)</f>
        <v>0</v>
      </c>
      <c r="BL231">
        <f>_xlfn.IFNA(VLOOKUP(U231,List!$A$2:$B$18,2,FALSE),0)</f>
        <v>0</v>
      </c>
      <c r="BM231">
        <f>_xlfn.IFNA(VLOOKUP(W231,List!$A$2:$B$18,2,FALSE),0)</f>
        <v>0</v>
      </c>
      <c r="BN231">
        <f>_xlfn.IFNA(VLOOKUP(AA231,List!$A$2:$B$18,2,FALSE),0)</f>
        <v>0</v>
      </c>
      <c r="BO231">
        <f>COUNTIFS(AW231:AY231,"yes")+COUNTIFS(AW231:AY231,"Not Needed - Recertification")+(COUNTIFS(BY231,"yes"))+Tabulation[[#This Row],[Leak Tight Exempt]]</f>
        <v>0</v>
      </c>
      <c r="BP231" t="str">
        <f>IF(OR(AND(L231=List!$U$2,BO231=3),AND(L231=List!$U$3,BO231=3)),"Yes","Ineligible or Missing Data")</f>
        <v>Ineligible or Missing Data</v>
      </c>
      <c r="BQ231">
        <f t="shared" si="49"/>
        <v>1</v>
      </c>
      <c r="BR231">
        <f>_xlfn.IFNA(VLOOKUP(BA231,List!$H$2:$I$10,2,FALSE),0)</f>
        <v>0</v>
      </c>
      <c r="BS231">
        <f t="shared" si="50"/>
        <v>0</v>
      </c>
      <c r="BT231">
        <f t="shared" si="51"/>
        <v>1</v>
      </c>
      <c r="BU231">
        <f t="shared" si="52"/>
        <v>0</v>
      </c>
      <c r="BV231">
        <f>_xlfn.IFNA(VLOOKUP(AZ231,List!$R$2:$S$6,2,FALSE),0)</f>
        <v>0</v>
      </c>
      <c r="BW231" t="b">
        <f t="shared" si="45"/>
        <v>0</v>
      </c>
      <c r="BX231">
        <f t="shared" si="53"/>
        <v>0</v>
      </c>
      <c r="BY231" t="b">
        <f t="shared" si="54"/>
        <v>0</v>
      </c>
      <c r="BZ231">
        <f t="shared" si="55"/>
        <v>1</v>
      </c>
      <c r="CA231" t="e" cm="1">
        <f t="array" ref="CA231">_xlfn.IFS(AH231&lt;List!$N$4,"Platinum",AH231&lt;List!$N$3,"Gold",AH231&lt;List!$N$2,"Silver",AH231&gt;List!$N$2,"Exceeds")</f>
        <v>#DIV/0!</v>
      </c>
      <c r="CB231" t="e" cm="1">
        <f t="array" ref="CB231">_xlfn.IFS(AM231&lt;List!$M$4,"Platinum",AM231&lt;List!$M$3,"Gold",AM231&lt;List!$M$2,"Silver",AM231&gt;List!$M$2,"Exceeds")</f>
        <v>#DIV/0!</v>
      </c>
      <c r="CC231" t="e" cm="1">
        <f t="array" ref="CC231">_xlfn.IFS(CB231="exceeds","Exceeds",CA231="exceeds","Exceeds",CB231="silver","Silver",CA231="silver","Silver",CB231="Gold","Gold",CA231="Gold","Gold",CB231="platinum","Platinum",CA231="platinum","Platinum")</f>
        <v>#DIV/0!</v>
      </c>
      <c r="CD231" t="e">
        <f>IF(AND(AND(BZ231&gt;=2),AND(AH231&lt;=List!$N$4),AND(AM231&lt;=List!$M$4)),"Certified","Exceeds")</f>
        <v>#DIV/0!</v>
      </c>
      <c r="CE231" t="e" cm="1">
        <f t="array" ref="CE231">_xlfn.IFS(BI231=List!$O$2,'SAMPLE-Entry-Sheet'!CC231,BI231=List!$O$3,'SAMPLE-Entry-Sheet'!CD231)</f>
        <v>#DIV/0!</v>
      </c>
    </row>
    <row r="232" spans="1:83" ht="30" customHeight="1">
      <c r="A232" t="str">
        <f t="shared" si="46"/>
        <v>Ineligible or missing inputs</v>
      </c>
      <c r="H232" s="15"/>
      <c r="I232" s="16"/>
      <c r="J232" s="16"/>
      <c r="K232" s="16"/>
      <c r="L232" s="16"/>
      <c r="P232" s="17"/>
      <c r="R232" s="17"/>
      <c r="U232" s="17"/>
      <c r="W232" s="17"/>
      <c r="AC232" s="17">
        <f>'SAMPLE-Load-Tally'!C232</f>
        <v>0</v>
      </c>
      <c r="AD232" s="17"/>
      <c r="AE232" s="17"/>
      <c r="AF232" s="17"/>
      <c r="AG232" s="17"/>
      <c r="AH232" s="12" t="e">
        <f t="shared" si="47"/>
        <v>#DIV/0!</v>
      </c>
      <c r="AI232" s="13" cm="1">
        <f t="array" ref="AI232">_xlfn.IFS(AD232&gt;0,((AD232/(P232))),AD232=0,0)</f>
        <v>0</v>
      </c>
      <c r="AJ232" s="13" cm="1">
        <f t="array" ref="AJ232">_xlfn.IFS(AE232&gt;0,((AE232/(R232))),AE232=0,0)</f>
        <v>0</v>
      </c>
      <c r="AK232" s="13" cm="1">
        <f t="array" ref="AK232">_xlfn.IFS(AF232&gt;0,((AF232/(V232))),AF232=0,0)</f>
        <v>0</v>
      </c>
      <c r="AL232" s="13" cm="1">
        <f t="array" ref="AL232">_xlfn.IFS(AG232&gt;0,((AG232/(X232))),AG232=0,0)</f>
        <v>0</v>
      </c>
      <c r="AM232" s="14" t="e">
        <f t="shared" si="48"/>
        <v>#DIV/0!</v>
      </c>
      <c r="BI232" t="str" cm="1">
        <f t="array" ref="BI232">_xlfn.IFS(K232&lt;List!$K$3,"old",K232&gt;=List!$K$3,"new")</f>
        <v>old</v>
      </c>
      <c r="BJ232">
        <f>_xlfn.IFNA(VLOOKUP(O232,List!$A$2:$B$18,2,FALSE),0)</f>
        <v>0</v>
      </c>
      <c r="BK232">
        <f>_xlfn.IFNA(VLOOKUP(Q232,List!$A$2:$B$18,2,FALSE),0)</f>
        <v>0</v>
      </c>
      <c r="BL232">
        <f>_xlfn.IFNA(VLOOKUP(U232,List!$A$2:$B$18,2,FALSE),0)</f>
        <v>0</v>
      </c>
      <c r="BM232">
        <f>_xlfn.IFNA(VLOOKUP(W232,List!$A$2:$B$18,2,FALSE),0)</f>
        <v>0</v>
      </c>
      <c r="BN232">
        <f>_xlfn.IFNA(VLOOKUP(AA232,List!$A$2:$B$18,2,FALSE),0)</f>
        <v>0</v>
      </c>
      <c r="BO232">
        <f>COUNTIFS(AW232:AY232,"yes")+COUNTIFS(AW232:AY232,"Not Needed - Recertification")+(COUNTIFS(BY232,"yes"))+Tabulation[[#This Row],[Leak Tight Exempt]]</f>
        <v>0</v>
      </c>
      <c r="BP232" t="str">
        <f>IF(OR(AND(L232=List!$U$2,BO232=3),AND(L232=List!$U$3,BO232=3)),"Yes","Ineligible or Missing Data")</f>
        <v>Ineligible or Missing Data</v>
      </c>
      <c r="BQ232">
        <f t="shared" si="49"/>
        <v>1</v>
      </c>
      <c r="BR232">
        <f>_xlfn.IFNA(VLOOKUP(BA232,List!$H$2:$I$10,2,FALSE),0)</f>
        <v>0</v>
      </c>
      <c r="BS232">
        <f t="shared" si="50"/>
        <v>0</v>
      </c>
      <c r="BT232">
        <f t="shared" si="51"/>
        <v>1</v>
      </c>
      <c r="BU232">
        <f t="shared" si="52"/>
        <v>0</v>
      </c>
      <c r="BV232">
        <f>_xlfn.IFNA(VLOOKUP(AZ232,List!$R$2:$S$6,2,FALSE),0)</f>
        <v>0</v>
      </c>
      <c r="BW232" t="b">
        <f t="shared" si="45"/>
        <v>0</v>
      </c>
      <c r="BX232">
        <f t="shared" si="53"/>
        <v>0</v>
      </c>
      <c r="BY232" t="b">
        <f t="shared" si="54"/>
        <v>0</v>
      </c>
      <c r="BZ232">
        <f t="shared" si="55"/>
        <v>1</v>
      </c>
      <c r="CA232" t="e" cm="1">
        <f t="array" ref="CA232">_xlfn.IFS(AH232&lt;List!$N$4,"Platinum",AH232&lt;List!$N$3,"Gold",AH232&lt;List!$N$2,"Silver",AH232&gt;List!$N$2,"Exceeds")</f>
        <v>#DIV/0!</v>
      </c>
      <c r="CB232" t="e" cm="1">
        <f t="array" ref="CB232">_xlfn.IFS(AM232&lt;List!$M$4,"Platinum",AM232&lt;List!$M$3,"Gold",AM232&lt;List!$M$2,"Silver",AM232&gt;List!$M$2,"Exceeds")</f>
        <v>#DIV/0!</v>
      </c>
      <c r="CC232" t="e" cm="1">
        <f t="array" ref="CC232">_xlfn.IFS(CB232="exceeds","Exceeds",CA232="exceeds","Exceeds",CB232="silver","Silver",CA232="silver","Silver",CB232="Gold","Gold",CA232="Gold","Gold",CB232="platinum","Platinum",CA232="platinum","Platinum")</f>
        <v>#DIV/0!</v>
      </c>
      <c r="CD232" t="e">
        <f>IF(AND(AND(BZ232&gt;=2),AND(AH232&lt;=List!$N$4),AND(AM232&lt;=List!$M$4)),"Certified","Exceeds")</f>
        <v>#DIV/0!</v>
      </c>
      <c r="CE232" t="e" cm="1">
        <f t="array" ref="CE232">_xlfn.IFS(BI232=List!$O$2,'SAMPLE-Entry-Sheet'!CC232,BI232=List!$O$3,'SAMPLE-Entry-Sheet'!CD232)</f>
        <v>#DIV/0!</v>
      </c>
    </row>
    <row r="233" spans="1:83" ht="30" customHeight="1">
      <c r="A233" t="str">
        <f t="shared" si="46"/>
        <v>Ineligible or missing inputs</v>
      </c>
      <c r="H233" s="15"/>
      <c r="I233" s="16"/>
      <c r="J233" s="16"/>
      <c r="K233" s="16"/>
      <c r="L233" s="16"/>
      <c r="P233" s="17"/>
      <c r="R233" s="17"/>
      <c r="U233" s="17"/>
      <c r="W233" s="17"/>
      <c r="AC233" s="17">
        <f>'SAMPLE-Load-Tally'!C233</f>
        <v>0</v>
      </c>
      <c r="AD233" s="17"/>
      <c r="AE233" s="17"/>
      <c r="AF233" s="17"/>
      <c r="AG233" s="17"/>
      <c r="AH233" s="12" t="e">
        <f t="shared" si="47"/>
        <v>#DIV/0!</v>
      </c>
      <c r="AI233" s="13" cm="1">
        <f t="array" ref="AI233">_xlfn.IFS(AD233&gt;0,((AD233/(P233))),AD233=0,0)</f>
        <v>0</v>
      </c>
      <c r="AJ233" s="13" cm="1">
        <f t="array" ref="AJ233">_xlfn.IFS(AE233&gt;0,((AE233/(R233))),AE233=0,0)</f>
        <v>0</v>
      </c>
      <c r="AK233" s="13" cm="1">
        <f t="array" ref="AK233">_xlfn.IFS(AF233&gt;0,((AF233/(V233))),AF233=0,0)</f>
        <v>0</v>
      </c>
      <c r="AL233" s="13" cm="1">
        <f t="array" ref="AL233">_xlfn.IFS(AG233&gt;0,((AG233/(X233))),AG233=0,0)</f>
        <v>0</v>
      </c>
      <c r="AM233" s="14" t="e">
        <f t="shared" si="48"/>
        <v>#DIV/0!</v>
      </c>
      <c r="BI233" t="str" cm="1">
        <f t="array" ref="BI233">_xlfn.IFS(K233&lt;List!$K$3,"old",K233&gt;=List!$K$3,"new")</f>
        <v>old</v>
      </c>
      <c r="BJ233">
        <f>_xlfn.IFNA(VLOOKUP(O233,List!$A$2:$B$18,2,FALSE),0)</f>
        <v>0</v>
      </c>
      <c r="BK233">
        <f>_xlfn.IFNA(VLOOKUP(Q233,List!$A$2:$B$18,2,FALSE),0)</f>
        <v>0</v>
      </c>
      <c r="BL233">
        <f>_xlfn.IFNA(VLOOKUP(U233,List!$A$2:$B$18,2,FALSE),0)</f>
        <v>0</v>
      </c>
      <c r="BM233">
        <f>_xlfn.IFNA(VLOOKUP(W233,List!$A$2:$B$18,2,FALSE),0)</f>
        <v>0</v>
      </c>
      <c r="BN233">
        <f>_xlfn.IFNA(VLOOKUP(AA233,List!$A$2:$B$18,2,FALSE),0)</f>
        <v>0</v>
      </c>
      <c r="BO233">
        <f>COUNTIFS(AW233:AY233,"yes")+COUNTIFS(AW233:AY233,"Not Needed - Recertification")+(COUNTIFS(BY233,"yes"))+Tabulation[[#This Row],[Leak Tight Exempt]]</f>
        <v>0</v>
      </c>
      <c r="BP233" t="str">
        <f>IF(OR(AND(L233=List!$U$2,BO233=3),AND(L233=List!$U$3,BO233=3)),"Yes","Ineligible or Missing Data")</f>
        <v>Ineligible or Missing Data</v>
      </c>
      <c r="BQ233">
        <f t="shared" si="49"/>
        <v>1</v>
      </c>
      <c r="BR233">
        <f>_xlfn.IFNA(VLOOKUP(BA233,List!$H$2:$I$10,2,FALSE),0)</f>
        <v>0</v>
      </c>
      <c r="BS233">
        <f t="shared" si="50"/>
        <v>0</v>
      </c>
      <c r="BT233">
        <f t="shared" si="51"/>
        <v>1</v>
      </c>
      <c r="BU233">
        <f t="shared" si="52"/>
        <v>0</v>
      </c>
      <c r="BV233">
        <f>_xlfn.IFNA(VLOOKUP(AZ233,List!$R$2:$S$6,2,FALSE),0)</f>
        <v>0</v>
      </c>
      <c r="BW233" t="b">
        <f t="shared" si="45"/>
        <v>0</v>
      </c>
      <c r="BX233">
        <f t="shared" si="53"/>
        <v>0</v>
      </c>
      <c r="BY233" t="b">
        <f t="shared" si="54"/>
        <v>0</v>
      </c>
      <c r="BZ233">
        <f t="shared" si="55"/>
        <v>1</v>
      </c>
      <c r="CA233" t="e" cm="1">
        <f t="array" ref="CA233">_xlfn.IFS(AH233&lt;List!$N$4,"Platinum",AH233&lt;List!$N$3,"Gold",AH233&lt;List!$N$2,"Silver",AH233&gt;List!$N$2,"Exceeds")</f>
        <v>#DIV/0!</v>
      </c>
      <c r="CB233" t="e" cm="1">
        <f t="array" ref="CB233">_xlfn.IFS(AM233&lt;List!$M$4,"Platinum",AM233&lt;List!$M$3,"Gold",AM233&lt;List!$M$2,"Silver",AM233&gt;List!$M$2,"Exceeds")</f>
        <v>#DIV/0!</v>
      </c>
      <c r="CC233" t="e" cm="1">
        <f t="array" ref="CC233">_xlfn.IFS(CB233="exceeds","Exceeds",CA233="exceeds","Exceeds",CB233="silver","Silver",CA233="silver","Silver",CB233="Gold","Gold",CA233="Gold","Gold",CB233="platinum","Platinum",CA233="platinum","Platinum")</f>
        <v>#DIV/0!</v>
      </c>
      <c r="CD233" t="e">
        <f>IF(AND(AND(BZ233&gt;=2),AND(AH233&lt;=List!$N$4),AND(AM233&lt;=List!$M$4)),"Certified","Exceeds")</f>
        <v>#DIV/0!</v>
      </c>
      <c r="CE233" t="e" cm="1">
        <f t="array" ref="CE233">_xlfn.IFS(BI233=List!$O$2,'SAMPLE-Entry-Sheet'!CC233,BI233=List!$O$3,'SAMPLE-Entry-Sheet'!CD233)</f>
        <v>#DIV/0!</v>
      </c>
    </row>
    <row r="234" spans="1:83" ht="30" customHeight="1">
      <c r="A234" t="str">
        <f t="shared" si="46"/>
        <v>Ineligible or missing inputs</v>
      </c>
      <c r="H234" s="15"/>
      <c r="I234" s="16"/>
      <c r="J234" s="16"/>
      <c r="K234" s="16"/>
      <c r="L234" s="16"/>
      <c r="P234" s="17"/>
      <c r="R234" s="17"/>
      <c r="U234" s="17"/>
      <c r="W234" s="17"/>
      <c r="AC234" s="17">
        <f>'SAMPLE-Load-Tally'!C234</f>
        <v>0</v>
      </c>
      <c r="AD234" s="17"/>
      <c r="AE234" s="17"/>
      <c r="AF234" s="17"/>
      <c r="AG234" s="17"/>
      <c r="AH234" s="12" t="e">
        <f t="shared" si="47"/>
        <v>#DIV/0!</v>
      </c>
      <c r="AI234" s="13" cm="1">
        <f t="array" ref="AI234">_xlfn.IFS(AD234&gt;0,((AD234/(P234))),AD234=0,0)</f>
        <v>0</v>
      </c>
      <c r="AJ234" s="13" cm="1">
        <f t="array" ref="AJ234">_xlfn.IFS(AE234&gt;0,((AE234/(R234))),AE234=0,0)</f>
        <v>0</v>
      </c>
      <c r="AK234" s="13" cm="1">
        <f t="array" ref="AK234">_xlfn.IFS(AF234&gt;0,((AF234/(V234))),AF234=0,0)</f>
        <v>0</v>
      </c>
      <c r="AL234" s="13" cm="1">
        <f t="array" ref="AL234">_xlfn.IFS(AG234&gt;0,((AG234/(X234))),AG234=0,0)</f>
        <v>0</v>
      </c>
      <c r="AM234" s="14" t="e">
        <f t="shared" si="48"/>
        <v>#DIV/0!</v>
      </c>
      <c r="BI234" t="str" cm="1">
        <f t="array" ref="BI234">_xlfn.IFS(K234&lt;List!$K$3,"old",K234&gt;=List!$K$3,"new")</f>
        <v>old</v>
      </c>
      <c r="BJ234">
        <f>_xlfn.IFNA(VLOOKUP(O234,List!$A$2:$B$18,2,FALSE),0)</f>
        <v>0</v>
      </c>
      <c r="BK234">
        <f>_xlfn.IFNA(VLOOKUP(Q234,List!$A$2:$B$18,2,FALSE),0)</f>
        <v>0</v>
      </c>
      <c r="BL234">
        <f>_xlfn.IFNA(VLOOKUP(U234,List!$A$2:$B$18,2,FALSE),0)</f>
        <v>0</v>
      </c>
      <c r="BM234">
        <f>_xlfn.IFNA(VLOOKUP(W234,List!$A$2:$B$18,2,FALSE),0)</f>
        <v>0</v>
      </c>
      <c r="BN234">
        <f>_xlfn.IFNA(VLOOKUP(AA234,List!$A$2:$B$18,2,FALSE),0)</f>
        <v>0</v>
      </c>
      <c r="BO234">
        <f>COUNTIFS(AW234:AY234,"yes")+COUNTIFS(AW234:AY234,"Not Needed - Recertification")+(COUNTIFS(BY234,"yes"))+Tabulation[[#This Row],[Leak Tight Exempt]]</f>
        <v>0</v>
      </c>
      <c r="BP234" t="str">
        <f>IF(OR(AND(L234=List!$U$2,BO234=3),AND(L234=List!$U$3,BO234=3)),"Yes","Ineligible or Missing Data")</f>
        <v>Ineligible or Missing Data</v>
      </c>
      <c r="BQ234">
        <f t="shared" si="49"/>
        <v>1</v>
      </c>
      <c r="BR234">
        <f>_xlfn.IFNA(VLOOKUP(BA234,List!$H$2:$I$10,2,FALSE),0)</f>
        <v>0</v>
      </c>
      <c r="BS234">
        <f t="shared" si="50"/>
        <v>0</v>
      </c>
      <c r="BT234">
        <f t="shared" si="51"/>
        <v>1</v>
      </c>
      <c r="BU234">
        <f t="shared" si="52"/>
        <v>0</v>
      </c>
      <c r="BV234">
        <f>_xlfn.IFNA(VLOOKUP(AZ234,List!$R$2:$S$6,2,FALSE),0)</f>
        <v>0</v>
      </c>
      <c r="BW234" t="b">
        <f t="shared" si="45"/>
        <v>0</v>
      </c>
      <c r="BX234">
        <f t="shared" si="53"/>
        <v>0</v>
      </c>
      <c r="BY234" t="b">
        <f t="shared" si="54"/>
        <v>0</v>
      </c>
      <c r="BZ234">
        <f t="shared" si="55"/>
        <v>1</v>
      </c>
      <c r="CA234" t="e" cm="1">
        <f t="array" ref="CA234">_xlfn.IFS(AH234&lt;List!$N$4,"Platinum",AH234&lt;List!$N$3,"Gold",AH234&lt;List!$N$2,"Silver",AH234&gt;List!$N$2,"Exceeds")</f>
        <v>#DIV/0!</v>
      </c>
      <c r="CB234" t="e" cm="1">
        <f t="array" ref="CB234">_xlfn.IFS(AM234&lt;List!$M$4,"Platinum",AM234&lt;List!$M$3,"Gold",AM234&lt;List!$M$2,"Silver",AM234&gt;List!$M$2,"Exceeds")</f>
        <v>#DIV/0!</v>
      </c>
      <c r="CC234" t="e" cm="1">
        <f t="array" ref="CC234">_xlfn.IFS(CB234="exceeds","Exceeds",CA234="exceeds","Exceeds",CB234="silver","Silver",CA234="silver","Silver",CB234="Gold","Gold",CA234="Gold","Gold",CB234="platinum","Platinum",CA234="platinum","Platinum")</f>
        <v>#DIV/0!</v>
      </c>
      <c r="CD234" t="e">
        <f>IF(AND(AND(BZ234&gt;=2),AND(AH234&lt;=List!$N$4),AND(AM234&lt;=List!$M$4)),"Certified","Exceeds")</f>
        <v>#DIV/0!</v>
      </c>
      <c r="CE234" t="e" cm="1">
        <f t="array" ref="CE234">_xlfn.IFS(BI234=List!$O$2,'SAMPLE-Entry-Sheet'!CC234,BI234=List!$O$3,'SAMPLE-Entry-Sheet'!CD234)</f>
        <v>#DIV/0!</v>
      </c>
    </row>
    <row r="235" spans="1:83" ht="30" customHeight="1">
      <c r="A235" t="str">
        <f t="shared" si="46"/>
        <v>Ineligible or missing inputs</v>
      </c>
      <c r="H235" s="15"/>
      <c r="I235" s="16"/>
      <c r="J235" s="16"/>
      <c r="K235" s="16"/>
      <c r="L235" s="16"/>
      <c r="P235" s="17"/>
      <c r="R235" s="17"/>
      <c r="U235" s="17"/>
      <c r="W235" s="17"/>
      <c r="AC235" s="17">
        <f>'SAMPLE-Load-Tally'!C235</f>
        <v>0</v>
      </c>
      <c r="AD235" s="17"/>
      <c r="AE235" s="17"/>
      <c r="AF235" s="17"/>
      <c r="AG235" s="17"/>
      <c r="AH235" s="12" t="e">
        <f t="shared" si="47"/>
        <v>#DIV/0!</v>
      </c>
      <c r="AI235" s="13" cm="1">
        <f t="array" ref="AI235">_xlfn.IFS(AD235&gt;0,((AD235/(P235))),AD235=0,0)</f>
        <v>0</v>
      </c>
      <c r="AJ235" s="13" cm="1">
        <f t="array" ref="AJ235">_xlfn.IFS(AE235&gt;0,((AE235/(R235))),AE235=0,0)</f>
        <v>0</v>
      </c>
      <c r="AK235" s="13" cm="1">
        <f t="array" ref="AK235">_xlfn.IFS(AF235&gt;0,((AF235/(V235))),AF235=0,0)</f>
        <v>0</v>
      </c>
      <c r="AL235" s="13" cm="1">
        <f t="array" ref="AL235">_xlfn.IFS(AG235&gt;0,((AG235/(X235))),AG235=0,0)</f>
        <v>0</v>
      </c>
      <c r="AM235" s="14" t="e">
        <f t="shared" si="48"/>
        <v>#DIV/0!</v>
      </c>
      <c r="BI235" t="str" cm="1">
        <f t="array" ref="BI235">_xlfn.IFS(K235&lt;List!$K$3,"old",K235&gt;=List!$K$3,"new")</f>
        <v>old</v>
      </c>
      <c r="BJ235">
        <f>_xlfn.IFNA(VLOOKUP(O235,List!$A$2:$B$18,2,FALSE),0)</f>
        <v>0</v>
      </c>
      <c r="BK235">
        <f>_xlfn.IFNA(VLOOKUP(Q235,List!$A$2:$B$18,2,FALSE),0)</f>
        <v>0</v>
      </c>
      <c r="BL235">
        <f>_xlfn.IFNA(VLOOKUP(U235,List!$A$2:$B$18,2,FALSE),0)</f>
        <v>0</v>
      </c>
      <c r="BM235">
        <f>_xlfn.IFNA(VLOOKUP(W235,List!$A$2:$B$18,2,FALSE),0)</f>
        <v>0</v>
      </c>
      <c r="BN235">
        <f>_xlfn.IFNA(VLOOKUP(AA235,List!$A$2:$B$18,2,FALSE),0)</f>
        <v>0</v>
      </c>
      <c r="BO235">
        <f>COUNTIFS(AW235:AY235,"yes")+COUNTIFS(AW235:AY235,"Not Needed - Recertification")+(COUNTIFS(BY235,"yes"))+Tabulation[[#This Row],[Leak Tight Exempt]]</f>
        <v>0</v>
      </c>
      <c r="BP235" t="str">
        <f>IF(OR(AND(L235=List!$U$2,BO235=3),AND(L235=List!$U$3,BO235=3)),"Yes","Ineligible or Missing Data")</f>
        <v>Ineligible or Missing Data</v>
      </c>
      <c r="BQ235">
        <f t="shared" si="49"/>
        <v>1</v>
      </c>
      <c r="BR235">
        <f>_xlfn.IFNA(VLOOKUP(BA235,List!$H$2:$I$10,2,FALSE),0)</f>
        <v>0</v>
      </c>
      <c r="BS235">
        <f t="shared" si="50"/>
        <v>0</v>
      </c>
      <c r="BT235">
        <f t="shared" si="51"/>
        <v>1</v>
      </c>
      <c r="BU235">
        <f t="shared" si="52"/>
        <v>0</v>
      </c>
      <c r="BV235">
        <f>_xlfn.IFNA(VLOOKUP(AZ235,List!$R$2:$S$6,2,FALSE),0)</f>
        <v>0</v>
      </c>
      <c r="BW235" t="b">
        <f t="shared" si="45"/>
        <v>0</v>
      </c>
      <c r="BX235">
        <f t="shared" si="53"/>
        <v>0</v>
      </c>
      <c r="BY235" t="b">
        <f t="shared" si="54"/>
        <v>0</v>
      </c>
      <c r="BZ235">
        <f t="shared" si="55"/>
        <v>1</v>
      </c>
      <c r="CA235" t="e" cm="1">
        <f t="array" ref="CA235">_xlfn.IFS(AH235&lt;List!$N$4,"Platinum",AH235&lt;List!$N$3,"Gold",AH235&lt;List!$N$2,"Silver",AH235&gt;List!$N$2,"Exceeds")</f>
        <v>#DIV/0!</v>
      </c>
      <c r="CB235" t="e" cm="1">
        <f t="array" ref="CB235">_xlfn.IFS(AM235&lt;List!$M$4,"Platinum",AM235&lt;List!$M$3,"Gold",AM235&lt;List!$M$2,"Silver",AM235&gt;List!$M$2,"Exceeds")</f>
        <v>#DIV/0!</v>
      </c>
      <c r="CC235" t="e" cm="1">
        <f t="array" ref="CC235">_xlfn.IFS(CB235="exceeds","Exceeds",CA235="exceeds","Exceeds",CB235="silver","Silver",CA235="silver","Silver",CB235="Gold","Gold",CA235="Gold","Gold",CB235="platinum","Platinum",CA235="platinum","Platinum")</f>
        <v>#DIV/0!</v>
      </c>
      <c r="CD235" t="e">
        <f>IF(AND(AND(BZ235&gt;=2),AND(AH235&lt;=List!$N$4),AND(AM235&lt;=List!$M$4)),"Certified","Exceeds")</f>
        <v>#DIV/0!</v>
      </c>
      <c r="CE235" t="e" cm="1">
        <f t="array" ref="CE235">_xlfn.IFS(BI235=List!$O$2,'SAMPLE-Entry-Sheet'!CC235,BI235=List!$O$3,'SAMPLE-Entry-Sheet'!CD235)</f>
        <v>#DIV/0!</v>
      </c>
    </row>
    <row r="236" spans="1:83" ht="30" customHeight="1">
      <c r="A236" t="str">
        <f t="shared" si="46"/>
        <v>Ineligible or missing inputs</v>
      </c>
      <c r="H236" s="15"/>
      <c r="I236" s="16"/>
      <c r="J236" s="16"/>
      <c r="K236" s="16"/>
      <c r="L236" s="16"/>
      <c r="P236" s="17"/>
      <c r="R236" s="17"/>
      <c r="U236" s="17"/>
      <c r="W236" s="17"/>
      <c r="AC236" s="17">
        <f>'SAMPLE-Load-Tally'!C236</f>
        <v>0</v>
      </c>
      <c r="AD236" s="17"/>
      <c r="AE236" s="17"/>
      <c r="AF236" s="17"/>
      <c r="AG236" s="17"/>
      <c r="AH236" s="12" t="e">
        <f t="shared" si="47"/>
        <v>#DIV/0!</v>
      </c>
      <c r="AI236" s="13" cm="1">
        <f t="array" ref="AI236">_xlfn.IFS(AD236&gt;0,((AD236/(P236))),AD236=0,0)</f>
        <v>0</v>
      </c>
      <c r="AJ236" s="13" cm="1">
        <f t="array" ref="AJ236">_xlfn.IFS(AE236&gt;0,((AE236/(R236))),AE236=0,0)</f>
        <v>0</v>
      </c>
      <c r="AK236" s="13" cm="1">
        <f t="array" ref="AK236">_xlfn.IFS(AF236&gt;0,((AF236/(V236))),AF236=0,0)</f>
        <v>0</v>
      </c>
      <c r="AL236" s="13" cm="1">
        <f t="array" ref="AL236">_xlfn.IFS(AG236&gt;0,((AG236/(X236))),AG236=0,0)</f>
        <v>0</v>
      </c>
      <c r="AM236" s="14" t="e">
        <f t="shared" si="48"/>
        <v>#DIV/0!</v>
      </c>
      <c r="BI236" t="str" cm="1">
        <f t="array" ref="BI236">_xlfn.IFS(K236&lt;List!$K$3,"old",K236&gt;=List!$K$3,"new")</f>
        <v>old</v>
      </c>
      <c r="BJ236">
        <f>_xlfn.IFNA(VLOOKUP(O236,List!$A$2:$B$18,2,FALSE),0)</f>
        <v>0</v>
      </c>
      <c r="BK236">
        <f>_xlfn.IFNA(VLOOKUP(Q236,List!$A$2:$B$18,2,FALSE),0)</f>
        <v>0</v>
      </c>
      <c r="BL236">
        <f>_xlfn.IFNA(VLOOKUP(U236,List!$A$2:$B$18,2,FALSE),0)</f>
        <v>0</v>
      </c>
      <c r="BM236">
        <f>_xlfn.IFNA(VLOOKUP(W236,List!$A$2:$B$18,2,FALSE),0)</f>
        <v>0</v>
      </c>
      <c r="BN236">
        <f>_xlfn.IFNA(VLOOKUP(AA236,List!$A$2:$B$18,2,FALSE),0)</f>
        <v>0</v>
      </c>
      <c r="BO236">
        <f>COUNTIFS(AW236:AY236,"yes")+COUNTIFS(AW236:AY236,"Not Needed - Recertification")+(COUNTIFS(BY236,"yes"))+Tabulation[[#This Row],[Leak Tight Exempt]]</f>
        <v>0</v>
      </c>
      <c r="BP236" t="str">
        <f>IF(OR(AND(L236=List!$U$2,BO236=3),AND(L236=List!$U$3,BO236=3)),"Yes","Ineligible or Missing Data")</f>
        <v>Ineligible or Missing Data</v>
      </c>
      <c r="BQ236">
        <f t="shared" si="49"/>
        <v>1</v>
      </c>
      <c r="BR236">
        <f>_xlfn.IFNA(VLOOKUP(BA236,List!$H$2:$I$10,2,FALSE),0)</f>
        <v>0</v>
      </c>
      <c r="BS236">
        <f t="shared" si="50"/>
        <v>0</v>
      </c>
      <c r="BT236">
        <f t="shared" si="51"/>
        <v>1</v>
      </c>
      <c r="BU236">
        <f t="shared" si="52"/>
        <v>0</v>
      </c>
      <c r="BV236">
        <f>_xlfn.IFNA(VLOOKUP(AZ236,List!$R$2:$S$6,2,FALSE),0)</f>
        <v>0</v>
      </c>
      <c r="BW236" t="b">
        <f t="shared" si="45"/>
        <v>0</v>
      </c>
      <c r="BX236">
        <f t="shared" si="53"/>
        <v>0</v>
      </c>
      <c r="BY236" t="b">
        <f t="shared" si="54"/>
        <v>0</v>
      </c>
      <c r="BZ236">
        <f t="shared" si="55"/>
        <v>1</v>
      </c>
      <c r="CA236" t="e" cm="1">
        <f t="array" ref="CA236">_xlfn.IFS(AH236&lt;List!$N$4,"Platinum",AH236&lt;List!$N$3,"Gold",AH236&lt;List!$N$2,"Silver",AH236&gt;List!$N$2,"Exceeds")</f>
        <v>#DIV/0!</v>
      </c>
      <c r="CB236" t="e" cm="1">
        <f t="array" ref="CB236">_xlfn.IFS(AM236&lt;List!$M$4,"Platinum",AM236&lt;List!$M$3,"Gold",AM236&lt;List!$M$2,"Silver",AM236&gt;List!$M$2,"Exceeds")</f>
        <v>#DIV/0!</v>
      </c>
      <c r="CC236" t="e" cm="1">
        <f t="array" ref="CC236">_xlfn.IFS(CB236="exceeds","Exceeds",CA236="exceeds","Exceeds",CB236="silver","Silver",CA236="silver","Silver",CB236="Gold","Gold",CA236="Gold","Gold",CB236="platinum","Platinum",CA236="platinum","Platinum")</f>
        <v>#DIV/0!</v>
      </c>
      <c r="CD236" t="e">
        <f>IF(AND(AND(BZ236&gt;=2),AND(AH236&lt;=List!$N$4),AND(AM236&lt;=List!$M$4)),"Certified","Exceeds")</f>
        <v>#DIV/0!</v>
      </c>
      <c r="CE236" t="e" cm="1">
        <f t="array" ref="CE236">_xlfn.IFS(BI236=List!$O$2,'SAMPLE-Entry-Sheet'!CC236,BI236=List!$O$3,'SAMPLE-Entry-Sheet'!CD236)</f>
        <v>#DIV/0!</v>
      </c>
    </row>
    <row r="237" spans="1:83" ht="30" customHeight="1">
      <c r="A237" t="str">
        <f t="shared" si="46"/>
        <v>Ineligible or missing inputs</v>
      </c>
      <c r="H237" s="15"/>
      <c r="I237" s="16"/>
      <c r="J237" s="16"/>
      <c r="K237" s="16"/>
      <c r="L237" s="16"/>
      <c r="P237" s="17"/>
      <c r="R237" s="17"/>
      <c r="U237" s="17"/>
      <c r="W237" s="17"/>
      <c r="AC237" s="17">
        <f>'SAMPLE-Load-Tally'!C237</f>
        <v>0</v>
      </c>
      <c r="AD237" s="17"/>
      <c r="AE237" s="17"/>
      <c r="AF237" s="17"/>
      <c r="AG237" s="17"/>
      <c r="AH237" s="12" t="e">
        <f t="shared" si="47"/>
        <v>#DIV/0!</v>
      </c>
      <c r="AI237" s="13" cm="1">
        <f t="array" ref="AI237">_xlfn.IFS(AD237&gt;0,((AD237/(P237))),AD237=0,0)</f>
        <v>0</v>
      </c>
      <c r="AJ237" s="13" cm="1">
        <f t="array" ref="AJ237">_xlfn.IFS(AE237&gt;0,((AE237/(R237))),AE237=0,0)</f>
        <v>0</v>
      </c>
      <c r="AK237" s="13" cm="1">
        <f t="array" ref="AK237">_xlfn.IFS(AF237&gt;0,((AF237/(V237))),AF237=0,0)</f>
        <v>0</v>
      </c>
      <c r="AL237" s="13" cm="1">
        <f t="array" ref="AL237">_xlfn.IFS(AG237&gt;0,((AG237/(X237))),AG237=0,0)</f>
        <v>0</v>
      </c>
      <c r="AM237" s="14" t="e">
        <f t="shared" si="48"/>
        <v>#DIV/0!</v>
      </c>
      <c r="BI237" t="str" cm="1">
        <f t="array" ref="BI237">_xlfn.IFS(K237&lt;List!$K$3,"old",K237&gt;=List!$K$3,"new")</f>
        <v>old</v>
      </c>
      <c r="BJ237">
        <f>_xlfn.IFNA(VLOOKUP(O237,List!$A$2:$B$18,2,FALSE),0)</f>
        <v>0</v>
      </c>
      <c r="BK237">
        <f>_xlfn.IFNA(VLOOKUP(Q237,List!$A$2:$B$18,2,FALSE),0)</f>
        <v>0</v>
      </c>
      <c r="BL237">
        <f>_xlfn.IFNA(VLOOKUP(U237,List!$A$2:$B$18,2,FALSE),0)</f>
        <v>0</v>
      </c>
      <c r="BM237">
        <f>_xlfn.IFNA(VLOOKUP(W237,List!$A$2:$B$18,2,FALSE),0)</f>
        <v>0</v>
      </c>
      <c r="BN237">
        <f>_xlfn.IFNA(VLOOKUP(AA237,List!$A$2:$B$18,2,FALSE),0)</f>
        <v>0</v>
      </c>
      <c r="BO237">
        <f>COUNTIFS(AW237:AY237,"yes")+COUNTIFS(AW237:AY237,"Not Needed - Recertification")+(COUNTIFS(BY237,"yes"))+Tabulation[[#This Row],[Leak Tight Exempt]]</f>
        <v>0</v>
      </c>
      <c r="BP237" t="str">
        <f>IF(OR(AND(L237=List!$U$2,BO237=3),AND(L237=List!$U$3,BO237=3)),"Yes","Ineligible or Missing Data")</f>
        <v>Ineligible or Missing Data</v>
      </c>
      <c r="BQ237">
        <f t="shared" si="49"/>
        <v>1</v>
      </c>
      <c r="BR237">
        <f>_xlfn.IFNA(VLOOKUP(BA237,List!$H$2:$I$10,2,FALSE),0)</f>
        <v>0</v>
      </c>
      <c r="BS237">
        <f t="shared" si="50"/>
        <v>0</v>
      </c>
      <c r="BT237">
        <f t="shared" si="51"/>
        <v>1</v>
      </c>
      <c r="BU237">
        <f t="shared" si="52"/>
        <v>0</v>
      </c>
      <c r="BV237">
        <f>_xlfn.IFNA(VLOOKUP(AZ237,List!$R$2:$S$6,2,FALSE),0)</f>
        <v>0</v>
      </c>
      <c r="BW237" t="b">
        <f t="shared" si="45"/>
        <v>0</v>
      </c>
      <c r="BX237">
        <f t="shared" si="53"/>
        <v>0</v>
      </c>
      <c r="BY237" t="b">
        <f t="shared" si="54"/>
        <v>0</v>
      </c>
      <c r="BZ237">
        <f t="shared" si="55"/>
        <v>1</v>
      </c>
      <c r="CA237" t="e" cm="1">
        <f t="array" ref="CA237">_xlfn.IFS(AH237&lt;List!$N$4,"Platinum",AH237&lt;List!$N$3,"Gold",AH237&lt;List!$N$2,"Silver",AH237&gt;List!$N$2,"Exceeds")</f>
        <v>#DIV/0!</v>
      </c>
      <c r="CB237" t="e" cm="1">
        <f t="array" ref="CB237">_xlfn.IFS(AM237&lt;List!$M$4,"Platinum",AM237&lt;List!$M$3,"Gold",AM237&lt;List!$M$2,"Silver",AM237&gt;List!$M$2,"Exceeds")</f>
        <v>#DIV/0!</v>
      </c>
      <c r="CC237" t="e" cm="1">
        <f t="array" ref="CC237">_xlfn.IFS(CB237="exceeds","Exceeds",CA237="exceeds","Exceeds",CB237="silver","Silver",CA237="silver","Silver",CB237="Gold","Gold",CA237="Gold","Gold",CB237="platinum","Platinum",CA237="platinum","Platinum")</f>
        <v>#DIV/0!</v>
      </c>
      <c r="CD237" t="e">
        <f>IF(AND(AND(BZ237&gt;=2),AND(AH237&lt;=List!$N$4),AND(AM237&lt;=List!$M$4)),"Certified","Exceeds")</f>
        <v>#DIV/0!</v>
      </c>
      <c r="CE237" t="e" cm="1">
        <f t="array" ref="CE237">_xlfn.IFS(BI237=List!$O$2,'SAMPLE-Entry-Sheet'!CC237,BI237=List!$O$3,'SAMPLE-Entry-Sheet'!CD237)</f>
        <v>#DIV/0!</v>
      </c>
    </row>
    <row r="238" spans="1:83" ht="30" customHeight="1">
      <c r="A238" t="str">
        <f t="shared" si="46"/>
        <v>Ineligible or missing inputs</v>
      </c>
      <c r="H238" s="15"/>
      <c r="I238" s="16"/>
      <c r="J238" s="16"/>
      <c r="K238" s="16"/>
      <c r="L238" s="16"/>
      <c r="P238" s="17"/>
      <c r="R238" s="17"/>
      <c r="U238" s="17"/>
      <c r="W238" s="17"/>
      <c r="AC238" s="17">
        <f>'SAMPLE-Load-Tally'!C238</f>
        <v>0</v>
      </c>
      <c r="AD238" s="17"/>
      <c r="AE238" s="17"/>
      <c r="AF238" s="17"/>
      <c r="AG238" s="17"/>
      <c r="AH238" s="12" t="e">
        <f t="shared" si="47"/>
        <v>#DIV/0!</v>
      </c>
      <c r="AI238" s="13" cm="1">
        <f t="array" ref="AI238">_xlfn.IFS(AD238&gt;0,((AD238/(P238))),AD238=0,0)</f>
        <v>0</v>
      </c>
      <c r="AJ238" s="13" cm="1">
        <f t="array" ref="AJ238">_xlfn.IFS(AE238&gt;0,((AE238/(R238))),AE238=0,0)</f>
        <v>0</v>
      </c>
      <c r="AK238" s="13" cm="1">
        <f t="array" ref="AK238">_xlfn.IFS(AF238&gt;0,((AF238/(V238))),AF238=0,0)</f>
        <v>0</v>
      </c>
      <c r="AL238" s="13" cm="1">
        <f t="array" ref="AL238">_xlfn.IFS(AG238&gt;0,((AG238/(X238))),AG238=0,0)</f>
        <v>0</v>
      </c>
      <c r="AM238" s="14" t="e">
        <f t="shared" si="48"/>
        <v>#DIV/0!</v>
      </c>
      <c r="BI238" t="str" cm="1">
        <f t="array" ref="BI238">_xlfn.IFS(K238&lt;List!$K$3,"old",K238&gt;=List!$K$3,"new")</f>
        <v>old</v>
      </c>
      <c r="BJ238">
        <f>_xlfn.IFNA(VLOOKUP(O238,List!$A$2:$B$18,2,FALSE),0)</f>
        <v>0</v>
      </c>
      <c r="BK238">
        <f>_xlfn.IFNA(VLOOKUP(Q238,List!$A$2:$B$18,2,FALSE),0)</f>
        <v>0</v>
      </c>
      <c r="BL238">
        <f>_xlfn.IFNA(VLOOKUP(U238,List!$A$2:$B$18,2,FALSE),0)</f>
        <v>0</v>
      </c>
      <c r="BM238">
        <f>_xlfn.IFNA(VLOOKUP(W238,List!$A$2:$B$18,2,FALSE),0)</f>
        <v>0</v>
      </c>
      <c r="BN238">
        <f>_xlfn.IFNA(VLOOKUP(AA238,List!$A$2:$B$18,2,FALSE),0)</f>
        <v>0</v>
      </c>
      <c r="BO238">
        <f>COUNTIFS(AW238:AY238,"yes")+COUNTIFS(AW238:AY238,"Not Needed - Recertification")+(COUNTIFS(BY238,"yes"))+Tabulation[[#This Row],[Leak Tight Exempt]]</f>
        <v>0</v>
      </c>
      <c r="BP238" t="str">
        <f>IF(OR(AND(L238=List!$U$2,BO238=3),AND(L238=List!$U$3,BO238=3)),"Yes","Ineligible or Missing Data")</f>
        <v>Ineligible or Missing Data</v>
      </c>
      <c r="BQ238">
        <f t="shared" si="49"/>
        <v>1</v>
      </c>
      <c r="BR238">
        <f>_xlfn.IFNA(VLOOKUP(BA238,List!$H$2:$I$10,2,FALSE),0)</f>
        <v>0</v>
      </c>
      <c r="BS238">
        <f t="shared" si="50"/>
        <v>0</v>
      </c>
      <c r="BT238">
        <f t="shared" si="51"/>
        <v>1</v>
      </c>
      <c r="BU238">
        <f t="shared" si="52"/>
        <v>0</v>
      </c>
      <c r="BV238">
        <f>_xlfn.IFNA(VLOOKUP(AZ238,List!$R$2:$S$6,2,FALSE),0)</f>
        <v>0</v>
      </c>
      <c r="BW238" t="b">
        <f t="shared" si="45"/>
        <v>0</v>
      </c>
      <c r="BX238">
        <f t="shared" si="53"/>
        <v>0</v>
      </c>
      <c r="BY238" t="b">
        <f t="shared" si="54"/>
        <v>0</v>
      </c>
      <c r="BZ238">
        <f t="shared" si="55"/>
        <v>1</v>
      </c>
      <c r="CA238" t="e" cm="1">
        <f t="array" ref="CA238">_xlfn.IFS(AH238&lt;List!$N$4,"Platinum",AH238&lt;List!$N$3,"Gold",AH238&lt;List!$N$2,"Silver",AH238&gt;List!$N$2,"Exceeds")</f>
        <v>#DIV/0!</v>
      </c>
      <c r="CB238" t="e" cm="1">
        <f t="array" ref="CB238">_xlfn.IFS(AM238&lt;List!$M$4,"Platinum",AM238&lt;List!$M$3,"Gold",AM238&lt;List!$M$2,"Silver",AM238&gt;List!$M$2,"Exceeds")</f>
        <v>#DIV/0!</v>
      </c>
      <c r="CC238" t="e" cm="1">
        <f t="array" ref="CC238">_xlfn.IFS(CB238="exceeds","Exceeds",CA238="exceeds","Exceeds",CB238="silver","Silver",CA238="silver","Silver",CB238="Gold","Gold",CA238="Gold","Gold",CB238="platinum","Platinum",CA238="platinum","Platinum")</f>
        <v>#DIV/0!</v>
      </c>
      <c r="CD238" t="e">
        <f>IF(AND(AND(BZ238&gt;=2),AND(AH238&lt;=List!$N$4),AND(AM238&lt;=List!$M$4)),"Certified","Exceeds")</f>
        <v>#DIV/0!</v>
      </c>
      <c r="CE238" t="e" cm="1">
        <f t="array" ref="CE238">_xlfn.IFS(BI238=List!$O$2,'SAMPLE-Entry-Sheet'!CC238,BI238=List!$O$3,'SAMPLE-Entry-Sheet'!CD238)</f>
        <v>#DIV/0!</v>
      </c>
    </row>
    <row r="239" spans="1:83" ht="30" customHeight="1">
      <c r="A239" t="str">
        <f t="shared" si="46"/>
        <v>Ineligible or missing inputs</v>
      </c>
      <c r="H239" s="15"/>
      <c r="I239" s="16"/>
      <c r="J239" s="16"/>
      <c r="K239" s="16"/>
      <c r="L239" s="16"/>
      <c r="P239" s="17"/>
      <c r="R239" s="17"/>
      <c r="U239" s="17"/>
      <c r="W239" s="17"/>
      <c r="AC239" s="17">
        <f>'SAMPLE-Load-Tally'!C239</f>
        <v>0</v>
      </c>
      <c r="AD239" s="17"/>
      <c r="AE239" s="17"/>
      <c r="AF239" s="17"/>
      <c r="AG239" s="17"/>
      <c r="AH239" s="12" t="e">
        <f t="shared" si="47"/>
        <v>#DIV/0!</v>
      </c>
      <c r="AI239" s="13" cm="1">
        <f t="array" ref="AI239">_xlfn.IFS(AD239&gt;0,((AD239/(P239))),AD239=0,0)</f>
        <v>0</v>
      </c>
      <c r="AJ239" s="13" cm="1">
        <f t="array" ref="AJ239">_xlfn.IFS(AE239&gt;0,((AE239/(R239))),AE239=0,0)</f>
        <v>0</v>
      </c>
      <c r="AK239" s="13" cm="1">
        <f t="array" ref="AK239">_xlfn.IFS(AF239&gt;0,((AF239/(V239))),AF239=0,0)</f>
        <v>0</v>
      </c>
      <c r="AL239" s="13" cm="1">
        <f t="array" ref="AL239">_xlfn.IFS(AG239&gt;0,((AG239/(X239))),AG239=0,0)</f>
        <v>0</v>
      </c>
      <c r="AM239" s="14" t="e">
        <f t="shared" si="48"/>
        <v>#DIV/0!</v>
      </c>
      <c r="BI239" t="str" cm="1">
        <f t="array" ref="BI239">_xlfn.IFS(K239&lt;List!$K$3,"old",K239&gt;=List!$K$3,"new")</f>
        <v>old</v>
      </c>
      <c r="BJ239">
        <f>_xlfn.IFNA(VLOOKUP(O239,List!$A$2:$B$18,2,FALSE),0)</f>
        <v>0</v>
      </c>
      <c r="BK239">
        <f>_xlfn.IFNA(VLOOKUP(Q239,List!$A$2:$B$18,2,FALSE),0)</f>
        <v>0</v>
      </c>
      <c r="BL239">
        <f>_xlfn.IFNA(VLOOKUP(U239,List!$A$2:$B$18,2,FALSE),0)</f>
        <v>0</v>
      </c>
      <c r="BM239">
        <f>_xlfn.IFNA(VLOOKUP(W239,List!$A$2:$B$18,2,FALSE),0)</f>
        <v>0</v>
      </c>
      <c r="BN239">
        <f>_xlfn.IFNA(VLOOKUP(AA239,List!$A$2:$B$18,2,FALSE),0)</f>
        <v>0</v>
      </c>
      <c r="BO239">
        <f>COUNTIFS(AW239:AY239,"yes")+COUNTIFS(AW239:AY239,"Not Needed - Recertification")+(COUNTIFS(BY239,"yes"))+Tabulation[[#This Row],[Leak Tight Exempt]]</f>
        <v>0</v>
      </c>
      <c r="BP239" t="str">
        <f>IF(OR(AND(L239=List!$U$2,BO239=3),AND(L239=List!$U$3,BO239=3)),"Yes","Ineligible or Missing Data")</f>
        <v>Ineligible or Missing Data</v>
      </c>
      <c r="BQ239">
        <f t="shared" si="49"/>
        <v>1</v>
      </c>
      <c r="BR239">
        <f>_xlfn.IFNA(VLOOKUP(BA239,List!$H$2:$I$10,2,FALSE),0)</f>
        <v>0</v>
      </c>
      <c r="BS239">
        <f t="shared" si="50"/>
        <v>0</v>
      </c>
      <c r="BT239">
        <f t="shared" si="51"/>
        <v>1</v>
      </c>
      <c r="BU239">
        <f t="shared" si="52"/>
        <v>0</v>
      </c>
      <c r="BV239">
        <f>_xlfn.IFNA(VLOOKUP(AZ239,List!$R$2:$S$6,2,FALSE),0)</f>
        <v>0</v>
      </c>
      <c r="BW239" t="b">
        <f t="shared" si="45"/>
        <v>0</v>
      </c>
      <c r="BX239">
        <f t="shared" si="53"/>
        <v>0</v>
      </c>
      <c r="BY239" t="b">
        <f t="shared" si="54"/>
        <v>0</v>
      </c>
      <c r="BZ239">
        <f t="shared" si="55"/>
        <v>1</v>
      </c>
      <c r="CA239" t="e" cm="1">
        <f t="array" ref="CA239">_xlfn.IFS(AH239&lt;List!$N$4,"Platinum",AH239&lt;List!$N$3,"Gold",AH239&lt;List!$N$2,"Silver",AH239&gt;List!$N$2,"Exceeds")</f>
        <v>#DIV/0!</v>
      </c>
      <c r="CB239" t="e" cm="1">
        <f t="array" ref="CB239">_xlfn.IFS(AM239&lt;List!$M$4,"Platinum",AM239&lt;List!$M$3,"Gold",AM239&lt;List!$M$2,"Silver",AM239&gt;List!$M$2,"Exceeds")</f>
        <v>#DIV/0!</v>
      </c>
      <c r="CC239" t="e" cm="1">
        <f t="array" ref="CC239">_xlfn.IFS(CB239="exceeds","Exceeds",CA239="exceeds","Exceeds",CB239="silver","Silver",CA239="silver","Silver",CB239="Gold","Gold",CA239="Gold","Gold",CB239="platinum","Platinum",CA239="platinum","Platinum")</f>
        <v>#DIV/0!</v>
      </c>
      <c r="CD239" t="e">
        <f>IF(AND(AND(BZ239&gt;=2),AND(AH239&lt;=List!$N$4),AND(AM239&lt;=List!$M$4)),"Certified","Exceeds")</f>
        <v>#DIV/0!</v>
      </c>
      <c r="CE239" t="e" cm="1">
        <f t="array" ref="CE239">_xlfn.IFS(BI239=List!$O$2,'SAMPLE-Entry-Sheet'!CC239,BI239=List!$O$3,'SAMPLE-Entry-Sheet'!CD239)</f>
        <v>#DIV/0!</v>
      </c>
    </row>
    <row r="240" spans="1:83" ht="30" customHeight="1">
      <c r="A240" t="str">
        <f t="shared" si="46"/>
        <v>Ineligible or missing inputs</v>
      </c>
      <c r="H240" s="15"/>
      <c r="I240" s="16"/>
      <c r="J240" s="16"/>
      <c r="K240" s="16"/>
      <c r="L240" s="16"/>
      <c r="P240" s="17"/>
      <c r="R240" s="17"/>
      <c r="U240" s="17"/>
      <c r="W240" s="17"/>
      <c r="AC240" s="17">
        <f>'SAMPLE-Load-Tally'!C240</f>
        <v>0</v>
      </c>
      <c r="AD240" s="17"/>
      <c r="AE240" s="17"/>
      <c r="AF240" s="17"/>
      <c r="AG240" s="17"/>
      <c r="AH240" s="12" t="e">
        <f t="shared" si="47"/>
        <v>#DIV/0!</v>
      </c>
      <c r="AI240" s="13" cm="1">
        <f t="array" ref="AI240">_xlfn.IFS(AD240&gt;0,((AD240/(P240))),AD240=0,0)</f>
        <v>0</v>
      </c>
      <c r="AJ240" s="13" cm="1">
        <f t="array" ref="AJ240">_xlfn.IFS(AE240&gt;0,((AE240/(R240))),AE240=0,0)</f>
        <v>0</v>
      </c>
      <c r="AK240" s="13" cm="1">
        <f t="array" ref="AK240">_xlfn.IFS(AF240&gt;0,((AF240/(V240))),AF240=0,0)</f>
        <v>0</v>
      </c>
      <c r="AL240" s="13" cm="1">
        <f t="array" ref="AL240">_xlfn.IFS(AG240&gt;0,((AG240/(X240))),AG240=0,0)</f>
        <v>0</v>
      </c>
      <c r="AM240" s="14" t="e">
        <f t="shared" si="48"/>
        <v>#DIV/0!</v>
      </c>
      <c r="BI240" t="str" cm="1">
        <f t="array" ref="BI240">_xlfn.IFS(K240&lt;List!$K$3,"old",K240&gt;=List!$K$3,"new")</f>
        <v>old</v>
      </c>
      <c r="BJ240">
        <f>_xlfn.IFNA(VLOOKUP(O240,List!$A$2:$B$18,2,FALSE),0)</f>
        <v>0</v>
      </c>
      <c r="BK240">
        <f>_xlfn.IFNA(VLOOKUP(Q240,List!$A$2:$B$18,2,FALSE),0)</f>
        <v>0</v>
      </c>
      <c r="BL240">
        <f>_xlfn.IFNA(VLOOKUP(U240,List!$A$2:$B$18,2,FALSE),0)</f>
        <v>0</v>
      </c>
      <c r="BM240">
        <f>_xlfn.IFNA(VLOOKUP(W240,List!$A$2:$B$18,2,FALSE),0)</f>
        <v>0</v>
      </c>
      <c r="BN240">
        <f>_xlfn.IFNA(VLOOKUP(AA240,List!$A$2:$B$18,2,FALSE),0)</f>
        <v>0</v>
      </c>
      <c r="BO240">
        <f>COUNTIFS(AW240:AY240,"yes")+COUNTIFS(AW240:AY240,"Not Needed - Recertification")+(COUNTIFS(BY240,"yes"))+Tabulation[[#This Row],[Leak Tight Exempt]]</f>
        <v>0</v>
      </c>
      <c r="BP240" t="str">
        <f>IF(OR(AND(L240=List!$U$2,BO240=3),AND(L240=List!$U$3,BO240=3)),"Yes","Ineligible or Missing Data")</f>
        <v>Ineligible or Missing Data</v>
      </c>
      <c r="BQ240">
        <f t="shared" si="49"/>
        <v>1</v>
      </c>
      <c r="BR240">
        <f>_xlfn.IFNA(VLOOKUP(BA240,List!$H$2:$I$10,2,FALSE),0)</f>
        <v>0</v>
      </c>
      <c r="BS240">
        <f t="shared" si="50"/>
        <v>0</v>
      </c>
      <c r="BT240">
        <f t="shared" si="51"/>
        <v>1</v>
      </c>
      <c r="BU240">
        <f t="shared" si="52"/>
        <v>0</v>
      </c>
      <c r="BV240">
        <f>_xlfn.IFNA(VLOOKUP(AZ240,List!$R$2:$S$6,2,FALSE),0)</f>
        <v>0</v>
      </c>
      <c r="BW240" t="b">
        <f t="shared" si="45"/>
        <v>0</v>
      </c>
      <c r="BX240">
        <f t="shared" si="53"/>
        <v>0</v>
      </c>
      <c r="BY240" t="b">
        <f t="shared" si="54"/>
        <v>0</v>
      </c>
      <c r="BZ240">
        <f t="shared" si="55"/>
        <v>1</v>
      </c>
      <c r="CA240" t="e" cm="1">
        <f t="array" ref="CA240">_xlfn.IFS(AH240&lt;List!$N$4,"Platinum",AH240&lt;List!$N$3,"Gold",AH240&lt;List!$N$2,"Silver",AH240&gt;List!$N$2,"Exceeds")</f>
        <v>#DIV/0!</v>
      </c>
      <c r="CB240" t="e" cm="1">
        <f t="array" ref="CB240">_xlfn.IFS(AM240&lt;List!$M$4,"Platinum",AM240&lt;List!$M$3,"Gold",AM240&lt;List!$M$2,"Silver",AM240&gt;List!$M$2,"Exceeds")</f>
        <v>#DIV/0!</v>
      </c>
      <c r="CC240" t="e" cm="1">
        <f t="array" ref="CC240">_xlfn.IFS(CB240="exceeds","Exceeds",CA240="exceeds","Exceeds",CB240="silver","Silver",CA240="silver","Silver",CB240="Gold","Gold",CA240="Gold","Gold",CB240="platinum","Platinum",CA240="platinum","Platinum")</f>
        <v>#DIV/0!</v>
      </c>
      <c r="CD240" t="e">
        <f>IF(AND(AND(BZ240&gt;=2),AND(AH240&lt;=List!$N$4),AND(AM240&lt;=List!$M$4)),"Certified","Exceeds")</f>
        <v>#DIV/0!</v>
      </c>
      <c r="CE240" t="e" cm="1">
        <f t="array" ref="CE240">_xlfn.IFS(BI240=List!$O$2,'SAMPLE-Entry-Sheet'!CC240,BI240=List!$O$3,'SAMPLE-Entry-Sheet'!CD240)</f>
        <v>#DIV/0!</v>
      </c>
    </row>
    <row r="241" spans="1:83" ht="30" customHeight="1">
      <c r="A241" t="str">
        <f t="shared" si="46"/>
        <v>Ineligible or missing inputs</v>
      </c>
      <c r="H241" s="15"/>
      <c r="I241" s="16"/>
      <c r="J241" s="16"/>
      <c r="K241" s="16"/>
      <c r="L241" s="16"/>
      <c r="P241" s="17"/>
      <c r="R241" s="17"/>
      <c r="U241" s="17"/>
      <c r="W241" s="17"/>
      <c r="AC241" s="17">
        <f>'SAMPLE-Load-Tally'!C241</f>
        <v>0</v>
      </c>
      <c r="AD241" s="17"/>
      <c r="AE241" s="17"/>
      <c r="AF241" s="17"/>
      <c r="AG241" s="17"/>
      <c r="AH241" s="12" t="e">
        <f t="shared" si="47"/>
        <v>#DIV/0!</v>
      </c>
      <c r="AI241" s="13" cm="1">
        <f t="array" ref="AI241">_xlfn.IFS(AD241&gt;0,((AD241/(P241))),AD241=0,0)</f>
        <v>0</v>
      </c>
      <c r="AJ241" s="13" cm="1">
        <f t="array" ref="AJ241">_xlfn.IFS(AE241&gt;0,((AE241/(R241))),AE241=0,0)</f>
        <v>0</v>
      </c>
      <c r="AK241" s="13" cm="1">
        <f t="array" ref="AK241">_xlfn.IFS(AF241&gt;0,((AF241/(V241))),AF241=0,0)</f>
        <v>0</v>
      </c>
      <c r="AL241" s="13" cm="1">
        <f t="array" ref="AL241">_xlfn.IFS(AG241&gt;0,((AG241/(X241))),AG241=0,0)</f>
        <v>0</v>
      </c>
      <c r="AM241" s="14" t="e">
        <f t="shared" si="48"/>
        <v>#DIV/0!</v>
      </c>
      <c r="BI241" t="str" cm="1">
        <f t="array" ref="BI241">_xlfn.IFS(K241&lt;List!$K$3,"old",K241&gt;=List!$K$3,"new")</f>
        <v>old</v>
      </c>
      <c r="BJ241">
        <f>_xlfn.IFNA(VLOOKUP(O241,List!$A$2:$B$18,2,FALSE),0)</f>
        <v>0</v>
      </c>
      <c r="BK241">
        <f>_xlfn.IFNA(VLOOKUP(Q241,List!$A$2:$B$18,2,FALSE),0)</f>
        <v>0</v>
      </c>
      <c r="BL241">
        <f>_xlfn.IFNA(VLOOKUP(U241,List!$A$2:$B$18,2,FALSE),0)</f>
        <v>0</v>
      </c>
      <c r="BM241">
        <f>_xlfn.IFNA(VLOOKUP(W241,List!$A$2:$B$18,2,FALSE),0)</f>
        <v>0</v>
      </c>
      <c r="BN241">
        <f>_xlfn.IFNA(VLOOKUP(AA241,List!$A$2:$B$18,2,FALSE),0)</f>
        <v>0</v>
      </c>
      <c r="BO241">
        <f>COUNTIFS(AW241:AY241,"yes")+COUNTIFS(AW241:AY241,"Not Needed - Recertification")+(COUNTIFS(BY241,"yes"))+Tabulation[[#This Row],[Leak Tight Exempt]]</f>
        <v>0</v>
      </c>
      <c r="BP241" t="str">
        <f>IF(OR(AND(L241=List!$U$2,BO241=3),AND(L241=List!$U$3,BO241=3)),"Yes","Ineligible or Missing Data")</f>
        <v>Ineligible or Missing Data</v>
      </c>
      <c r="BQ241">
        <f t="shared" si="49"/>
        <v>1</v>
      </c>
      <c r="BR241">
        <f>_xlfn.IFNA(VLOOKUP(BA241,List!$H$2:$I$10,2,FALSE),0)</f>
        <v>0</v>
      </c>
      <c r="BS241">
        <f t="shared" si="50"/>
        <v>0</v>
      </c>
      <c r="BT241">
        <f t="shared" si="51"/>
        <v>1</v>
      </c>
      <c r="BU241">
        <f t="shared" si="52"/>
        <v>0</v>
      </c>
      <c r="BV241">
        <f>_xlfn.IFNA(VLOOKUP(AZ241,List!$R$2:$S$6,2,FALSE),0)</f>
        <v>0</v>
      </c>
      <c r="BW241" t="b">
        <f t="shared" si="45"/>
        <v>0</v>
      </c>
      <c r="BX241">
        <f t="shared" si="53"/>
        <v>0</v>
      </c>
      <c r="BY241" t="b">
        <f t="shared" si="54"/>
        <v>0</v>
      </c>
      <c r="BZ241">
        <f t="shared" si="55"/>
        <v>1</v>
      </c>
      <c r="CA241" t="e" cm="1">
        <f t="array" ref="CA241">_xlfn.IFS(AH241&lt;List!$N$4,"Platinum",AH241&lt;List!$N$3,"Gold",AH241&lt;List!$N$2,"Silver",AH241&gt;List!$N$2,"Exceeds")</f>
        <v>#DIV/0!</v>
      </c>
      <c r="CB241" t="e" cm="1">
        <f t="array" ref="CB241">_xlfn.IFS(AM241&lt;List!$M$4,"Platinum",AM241&lt;List!$M$3,"Gold",AM241&lt;List!$M$2,"Silver",AM241&gt;List!$M$2,"Exceeds")</f>
        <v>#DIV/0!</v>
      </c>
      <c r="CC241" t="e" cm="1">
        <f t="array" ref="CC241">_xlfn.IFS(CB241="exceeds","Exceeds",CA241="exceeds","Exceeds",CB241="silver","Silver",CA241="silver","Silver",CB241="Gold","Gold",CA241="Gold","Gold",CB241="platinum","Platinum",CA241="platinum","Platinum")</f>
        <v>#DIV/0!</v>
      </c>
      <c r="CD241" t="e">
        <f>IF(AND(AND(BZ241&gt;=2),AND(AH241&lt;=List!$N$4),AND(AM241&lt;=List!$M$4)),"Certified","Exceeds")</f>
        <v>#DIV/0!</v>
      </c>
      <c r="CE241" t="e" cm="1">
        <f t="array" ref="CE241">_xlfn.IFS(BI241=List!$O$2,'SAMPLE-Entry-Sheet'!CC241,BI241=List!$O$3,'SAMPLE-Entry-Sheet'!CD241)</f>
        <v>#DIV/0!</v>
      </c>
    </row>
    <row r="242" spans="1:83" ht="30" customHeight="1">
      <c r="A242" t="str">
        <f t="shared" si="46"/>
        <v>Ineligible or missing inputs</v>
      </c>
      <c r="H242" s="15"/>
      <c r="I242" s="16"/>
      <c r="J242" s="16"/>
      <c r="K242" s="16"/>
      <c r="L242" s="16"/>
      <c r="P242" s="17"/>
      <c r="R242" s="17"/>
      <c r="U242" s="17"/>
      <c r="W242" s="17"/>
      <c r="AC242" s="17">
        <f>'SAMPLE-Load-Tally'!C242</f>
        <v>0</v>
      </c>
      <c r="AD242" s="17"/>
      <c r="AE242" s="17"/>
      <c r="AF242" s="17"/>
      <c r="AG242" s="17"/>
      <c r="AH242" s="12" t="e">
        <f t="shared" si="47"/>
        <v>#DIV/0!</v>
      </c>
      <c r="AI242" s="13" cm="1">
        <f t="array" ref="AI242">_xlfn.IFS(AD242&gt;0,((AD242/(P242))),AD242=0,0)</f>
        <v>0</v>
      </c>
      <c r="AJ242" s="13" cm="1">
        <f t="array" ref="AJ242">_xlfn.IFS(AE242&gt;0,((AE242/(R242))),AE242=0,0)</f>
        <v>0</v>
      </c>
      <c r="AK242" s="13" cm="1">
        <f t="array" ref="AK242">_xlfn.IFS(AF242&gt;0,((AF242/(V242))),AF242=0,0)</f>
        <v>0</v>
      </c>
      <c r="AL242" s="13" cm="1">
        <f t="array" ref="AL242">_xlfn.IFS(AG242&gt;0,((AG242/(X242))),AG242=0,0)</f>
        <v>0</v>
      </c>
      <c r="AM242" s="14" t="e">
        <f t="shared" si="48"/>
        <v>#DIV/0!</v>
      </c>
      <c r="BI242" t="str" cm="1">
        <f t="array" ref="BI242">_xlfn.IFS(K242&lt;List!$K$3,"old",K242&gt;=List!$K$3,"new")</f>
        <v>old</v>
      </c>
      <c r="BJ242">
        <f>_xlfn.IFNA(VLOOKUP(O242,List!$A$2:$B$18,2,FALSE),0)</f>
        <v>0</v>
      </c>
      <c r="BK242">
        <f>_xlfn.IFNA(VLOOKUP(Q242,List!$A$2:$B$18,2,FALSE),0)</f>
        <v>0</v>
      </c>
      <c r="BL242">
        <f>_xlfn.IFNA(VLOOKUP(U242,List!$A$2:$B$18,2,FALSE),0)</f>
        <v>0</v>
      </c>
      <c r="BM242">
        <f>_xlfn.IFNA(VLOOKUP(W242,List!$A$2:$B$18,2,FALSE),0)</f>
        <v>0</v>
      </c>
      <c r="BN242">
        <f>_xlfn.IFNA(VLOOKUP(AA242,List!$A$2:$B$18,2,FALSE),0)</f>
        <v>0</v>
      </c>
      <c r="BO242">
        <f>COUNTIFS(AW242:AY242,"yes")+COUNTIFS(AW242:AY242,"Not Needed - Recertification")+(COUNTIFS(BY242,"yes"))+Tabulation[[#This Row],[Leak Tight Exempt]]</f>
        <v>0</v>
      </c>
      <c r="BP242" t="str">
        <f>IF(OR(AND(L242=List!$U$2,BO242=3),AND(L242=List!$U$3,BO242=3)),"Yes","Ineligible or Missing Data")</f>
        <v>Ineligible or Missing Data</v>
      </c>
      <c r="BQ242">
        <f t="shared" si="49"/>
        <v>1</v>
      </c>
      <c r="BR242">
        <f>_xlfn.IFNA(VLOOKUP(BA242,List!$H$2:$I$10,2,FALSE),0)</f>
        <v>0</v>
      </c>
      <c r="BS242">
        <f t="shared" si="50"/>
        <v>0</v>
      </c>
      <c r="BT242">
        <f t="shared" si="51"/>
        <v>1</v>
      </c>
      <c r="BU242">
        <f t="shared" si="52"/>
        <v>0</v>
      </c>
      <c r="BV242">
        <f>_xlfn.IFNA(VLOOKUP(AZ242,List!$R$2:$S$6,2,FALSE),0)</f>
        <v>0</v>
      </c>
      <c r="BW242" t="b">
        <f t="shared" si="45"/>
        <v>0</v>
      </c>
      <c r="BX242">
        <f t="shared" si="53"/>
        <v>0</v>
      </c>
      <c r="BY242" t="b">
        <f t="shared" si="54"/>
        <v>0</v>
      </c>
      <c r="BZ242">
        <f t="shared" si="55"/>
        <v>1</v>
      </c>
      <c r="CA242" t="e" cm="1">
        <f t="array" ref="CA242">_xlfn.IFS(AH242&lt;List!$N$4,"Platinum",AH242&lt;List!$N$3,"Gold",AH242&lt;List!$N$2,"Silver",AH242&gt;List!$N$2,"Exceeds")</f>
        <v>#DIV/0!</v>
      </c>
      <c r="CB242" t="e" cm="1">
        <f t="array" ref="CB242">_xlfn.IFS(AM242&lt;List!$M$4,"Platinum",AM242&lt;List!$M$3,"Gold",AM242&lt;List!$M$2,"Silver",AM242&gt;List!$M$2,"Exceeds")</f>
        <v>#DIV/0!</v>
      </c>
      <c r="CC242" t="e" cm="1">
        <f t="array" ref="CC242">_xlfn.IFS(CB242="exceeds","Exceeds",CA242="exceeds","Exceeds",CB242="silver","Silver",CA242="silver","Silver",CB242="Gold","Gold",CA242="Gold","Gold",CB242="platinum","Platinum",CA242="platinum","Platinum")</f>
        <v>#DIV/0!</v>
      </c>
      <c r="CD242" t="e">
        <f>IF(AND(AND(BZ242&gt;=2),AND(AH242&lt;=List!$N$4),AND(AM242&lt;=List!$M$4)),"Certified","Exceeds")</f>
        <v>#DIV/0!</v>
      </c>
      <c r="CE242" t="e" cm="1">
        <f t="array" ref="CE242">_xlfn.IFS(BI242=List!$O$2,'SAMPLE-Entry-Sheet'!CC242,BI242=List!$O$3,'SAMPLE-Entry-Sheet'!CD242)</f>
        <v>#DIV/0!</v>
      </c>
    </row>
    <row r="243" spans="1:83" ht="30" customHeight="1">
      <c r="A243" t="str">
        <f t="shared" si="46"/>
        <v>Ineligible or missing inputs</v>
      </c>
      <c r="H243" s="15"/>
      <c r="I243" s="16"/>
      <c r="J243" s="16"/>
      <c r="K243" s="16"/>
      <c r="L243" s="16"/>
      <c r="P243" s="17"/>
      <c r="R243" s="17"/>
      <c r="U243" s="17"/>
      <c r="W243" s="17"/>
      <c r="AC243" s="17">
        <f>'SAMPLE-Load-Tally'!C243</f>
        <v>0</v>
      </c>
      <c r="AD243" s="17"/>
      <c r="AE243" s="17"/>
      <c r="AF243" s="17"/>
      <c r="AG243" s="17"/>
      <c r="AH243" s="12" t="e">
        <f t="shared" si="47"/>
        <v>#DIV/0!</v>
      </c>
      <c r="AI243" s="13" cm="1">
        <f t="array" ref="AI243">_xlfn.IFS(AD243&gt;0,((AD243/(P243))),AD243=0,0)</f>
        <v>0</v>
      </c>
      <c r="AJ243" s="13" cm="1">
        <f t="array" ref="AJ243">_xlfn.IFS(AE243&gt;0,((AE243/(R243))),AE243=0,0)</f>
        <v>0</v>
      </c>
      <c r="AK243" s="13" cm="1">
        <f t="array" ref="AK243">_xlfn.IFS(AF243&gt;0,((AF243/(V243))),AF243=0,0)</f>
        <v>0</v>
      </c>
      <c r="AL243" s="13" cm="1">
        <f t="array" ref="AL243">_xlfn.IFS(AG243&gt;0,((AG243/(X243))),AG243=0,0)</f>
        <v>0</v>
      </c>
      <c r="AM243" s="14" t="e">
        <f t="shared" si="48"/>
        <v>#DIV/0!</v>
      </c>
      <c r="BI243" t="str" cm="1">
        <f t="array" ref="BI243">_xlfn.IFS(K243&lt;List!$K$3,"old",K243&gt;=List!$K$3,"new")</f>
        <v>old</v>
      </c>
      <c r="BJ243">
        <f>_xlfn.IFNA(VLOOKUP(O243,List!$A$2:$B$18,2,FALSE),0)</f>
        <v>0</v>
      </c>
      <c r="BK243">
        <f>_xlfn.IFNA(VLOOKUP(Q243,List!$A$2:$B$18,2,FALSE),0)</f>
        <v>0</v>
      </c>
      <c r="BL243">
        <f>_xlfn.IFNA(VLOOKUP(U243,List!$A$2:$B$18,2,FALSE),0)</f>
        <v>0</v>
      </c>
      <c r="BM243">
        <f>_xlfn.IFNA(VLOOKUP(W243,List!$A$2:$B$18,2,FALSE),0)</f>
        <v>0</v>
      </c>
      <c r="BN243">
        <f>_xlfn.IFNA(VLOOKUP(AA243,List!$A$2:$B$18,2,FALSE),0)</f>
        <v>0</v>
      </c>
      <c r="BO243">
        <f>COUNTIFS(AW243:AY243,"yes")+COUNTIFS(AW243:AY243,"Not Needed - Recertification")+(COUNTIFS(BY243,"yes"))+Tabulation[[#This Row],[Leak Tight Exempt]]</f>
        <v>0</v>
      </c>
      <c r="BP243" t="str">
        <f>IF(OR(AND(L243=List!$U$2,BO243=3),AND(L243=List!$U$3,BO243=3)),"Yes","Ineligible or Missing Data")</f>
        <v>Ineligible or Missing Data</v>
      </c>
      <c r="BQ243">
        <f t="shared" si="49"/>
        <v>1</v>
      </c>
      <c r="BR243">
        <f>_xlfn.IFNA(VLOOKUP(BA243,List!$H$2:$I$10,2,FALSE),0)</f>
        <v>0</v>
      </c>
      <c r="BS243">
        <f t="shared" si="50"/>
        <v>0</v>
      </c>
      <c r="BT243">
        <f t="shared" si="51"/>
        <v>1</v>
      </c>
      <c r="BU243">
        <f t="shared" si="52"/>
        <v>0</v>
      </c>
      <c r="BV243">
        <f>_xlfn.IFNA(VLOOKUP(AZ243,List!$R$2:$S$6,2,FALSE),0)</f>
        <v>0</v>
      </c>
      <c r="BW243" t="b">
        <f t="shared" si="45"/>
        <v>0</v>
      </c>
      <c r="BX243">
        <f t="shared" si="53"/>
        <v>0</v>
      </c>
      <c r="BY243" t="b">
        <f t="shared" si="54"/>
        <v>0</v>
      </c>
      <c r="BZ243">
        <f t="shared" si="55"/>
        <v>1</v>
      </c>
      <c r="CA243" t="e" cm="1">
        <f t="array" ref="CA243">_xlfn.IFS(AH243&lt;List!$N$4,"Platinum",AH243&lt;List!$N$3,"Gold",AH243&lt;List!$N$2,"Silver",AH243&gt;List!$N$2,"Exceeds")</f>
        <v>#DIV/0!</v>
      </c>
      <c r="CB243" t="e" cm="1">
        <f t="array" ref="CB243">_xlfn.IFS(AM243&lt;List!$M$4,"Platinum",AM243&lt;List!$M$3,"Gold",AM243&lt;List!$M$2,"Silver",AM243&gt;List!$M$2,"Exceeds")</f>
        <v>#DIV/0!</v>
      </c>
      <c r="CC243" t="e" cm="1">
        <f t="array" ref="CC243">_xlfn.IFS(CB243="exceeds","Exceeds",CA243="exceeds","Exceeds",CB243="silver","Silver",CA243="silver","Silver",CB243="Gold","Gold",CA243="Gold","Gold",CB243="platinum","Platinum",CA243="platinum","Platinum")</f>
        <v>#DIV/0!</v>
      </c>
      <c r="CD243" t="e">
        <f>IF(AND(AND(BZ243&gt;=2),AND(AH243&lt;=List!$N$4),AND(AM243&lt;=List!$M$4)),"Certified","Exceeds")</f>
        <v>#DIV/0!</v>
      </c>
      <c r="CE243" t="e" cm="1">
        <f t="array" ref="CE243">_xlfn.IFS(BI243=List!$O$2,'SAMPLE-Entry-Sheet'!CC243,BI243=List!$O$3,'SAMPLE-Entry-Sheet'!CD243)</f>
        <v>#DIV/0!</v>
      </c>
    </row>
    <row r="244" spans="1:83" ht="30" customHeight="1">
      <c r="A244" t="str">
        <f t="shared" si="46"/>
        <v>Ineligible or missing inputs</v>
      </c>
      <c r="H244" s="15"/>
      <c r="I244" s="16"/>
      <c r="J244" s="16"/>
      <c r="K244" s="16"/>
      <c r="L244" s="16"/>
      <c r="P244" s="17"/>
      <c r="R244" s="17"/>
      <c r="U244" s="17"/>
      <c r="W244" s="17"/>
      <c r="AC244" s="17">
        <f>'SAMPLE-Load-Tally'!C244</f>
        <v>0</v>
      </c>
      <c r="AD244" s="17"/>
      <c r="AE244" s="17"/>
      <c r="AF244" s="17"/>
      <c r="AG244" s="17"/>
      <c r="AH244" s="12" t="e">
        <f t="shared" si="47"/>
        <v>#DIV/0!</v>
      </c>
      <c r="AI244" s="13" cm="1">
        <f t="array" ref="AI244">_xlfn.IFS(AD244&gt;0,((AD244/(P244))),AD244=0,0)</f>
        <v>0</v>
      </c>
      <c r="AJ244" s="13" cm="1">
        <f t="array" ref="AJ244">_xlfn.IFS(AE244&gt;0,((AE244/(R244))),AE244=0,0)</f>
        <v>0</v>
      </c>
      <c r="AK244" s="13" cm="1">
        <f t="array" ref="AK244">_xlfn.IFS(AF244&gt;0,((AF244/(V244))),AF244=0,0)</f>
        <v>0</v>
      </c>
      <c r="AL244" s="13" cm="1">
        <f t="array" ref="AL244">_xlfn.IFS(AG244&gt;0,((AG244/(X244))),AG244=0,0)</f>
        <v>0</v>
      </c>
      <c r="AM244" s="14" t="e">
        <f t="shared" si="48"/>
        <v>#DIV/0!</v>
      </c>
      <c r="BI244" t="str" cm="1">
        <f t="array" ref="BI244">_xlfn.IFS(K244&lt;List!$K$3,"old",K244&gt;=List!$K$3,"new")</f>
        <v>old</v>
      </c>
      <c r="BJ244">
        <f>_xlfn.IFNA(VLOOKUP(O244,List!$A$2:$B$18,2,FALSE),0)</f>
        <v>0</v>
      </c>
      <c r="BK244">
        <f>_xlfn.IFNA(VLOOKUP(Q244,List!$A$2:$B$18,2,FALSE),0)</f>
        <v>0</v>
      </c>
      <c r="BL244">
        <f>_xlfn.IFNA(VLOOKUP(U244,List!$A$2:$B$18,2,FALSE),0)</f>
        <v>0</v>
      </c>
      <c r="BM244">
        <f>_xlfn.IFNA(VLOOKUP(W244,List!$A$2:$B$18,2,FALSE),0)</f>
        <v>0</v>
      </c>
      <c r="BN244">
        <f>_xlfn.IFNA(VLOOKUP(AA244,List!$A$2:$B$18,2,FALSE),0)</f>
        <v>0</v>
      </c>
      <c r="BO244">
        <f>COUNTIFS(AW244:AY244,"yes")+COUNTIFS(AW244:AY244,"Not Needed - Recertification")+(COUNTIFS(BY244,"yes"))+Tabulation[[#This Row],[Leak Tight Exempt]]</f>
        <v>0</v>
      </c>
      <c r="BP244" t="str">
        <f>IF(OR(AND(L244=List!$U$2,BO244=3),AND(L244=List!$U$3,BO244=3)),"Yes","Ineligible or Missing Data")</f>
        <v>Ineligible or Missing Data</v>
      </c>
      <c r="BQ244">
        <f t="shared" si="49"/>
        <v>1</v>
      </c>
      <c r="BR244">
        <f>_xlfn.IFNA(VLOOKUP(BA244,List!$H$2:$I$10,2,FALSE),0)</f>
        <v>0</v>
      </c>
      <c r="BS244">
        <f t="shared" si="50"/>
        <v>0</v>
      </c>
      <c r="BT244">
        <f t="shared" si="51"/>
        <v>1</v>
      </c>
      <c r="BU244">
        <f t="shared" si="52"/>
        <v>0</v>
      </c>
      <c r="BV244">
        <f>_xlfn.IFNA(VLOOKUP(AZ244,List!$R$2:$S$6,2,FALSE),0)</f>
        <v>0</v>
      </c>
      <c r="BW244" t="b">
        <f t="shared" si="45"/>
        <v>0</v>
      </c>
      <c r="BX244">
        <f t="shared" si="53"/>
        <v>0</v>
      </c>
      <c r="BY244" t="b">
        <f t="shared" si="54"/>
        <v>0</v>
      </c>
      <c r="BZ244">
        <f t="shared" si="55"/>
        <v>1</v>
      </c>
      <c r="CA244" t="e" cm="1">
        <f t="array" ref="CA244">_xlfn.IFS(AH244&lt;List!$N$4,"Platinum",AH244&lt;List!$N$3,"Gold",AH244&lt;List!$N$2,"Silver",AH244&gt;List!$N$2,"Exceeds")</f>
        <v>#DIV/0!</v>
      </c>
      <c r="CB244" t="e" cm="1">
        <f t="array" ref="CB244">_xlfn.IFS(AM244&lt;List!$M$4,"Platinum",AM244&lt;List!$M$3,"Gold",AM244&lt;List!$M$2,"Silver",AM244&gt;List!$M$2,"Exceeds")</f>
        <v>#DIV/0!</v>
      </c>
      <c r="CC244" t="e" cm="1">
        <f t="array" ref="CC244">_xlfn.IFS(CB244="exceeds","Exceeds",CA244="exceeds","Exceeds",CB244="silver","Silver",CA244="silver","Silver",CB244="Gold","Gold",CA244="Gold","Gold",CB244="platinum","Platinum",CA244="platinum","Platinum")</f>
        <v>#DIV/0!</v>
      </c>
      <c r="CD244" t="e">
        <f>IF(AND(AND(BZ244&gt;=2),AND(AH244&lt;=List!$N$4),AND(AM244&lt;=List!$M$4)),"Certified","Exceeds")</f>
        <v>#DIV/0!</v>
      </c>
      <c r="CE244" t="e" cm="1">
        <f t="array" ref="CE244">_xlfn.IFS(BI244=List!$O$2,'SAMPLE-Entry-Sheet'!CC244,BI244=List!$O$3,'SAMPLE-Entry-Sheet'!CD244)</f>
        <v>#DIV/0!</v>
      </c>
    </row>
    <row r="245" spans="1:83" ht="30" customHeight="1">
      <c r="A245" t="str">
        <f t="shared" si="46"/>
        <v>Ineligible or missing inputs</v>
      </c>
      <c r="H245" s="15"/>
      <c r="I245" s="16"/>
      <c r="J245" s="16"/>
      <c r="K245" s="16"/>
      <c r="L245" s="16"/>
      <c r="P245" s="17"/>
      <c r="R245" s="17"/>
      <c r="U245" s="17"/>
      <c r="W245" s="17"/>
      <c r="AC245" s="17">
        <f>'SAMPLE-Load-Tally'!C245</f>
        <v>0</v>
      </c>
      <c r="AD245" s="17"/>
      <c r="AE245" s="17"/>
      <c r="AF245" s="17"/>
      <c r="AG245" s="17"/>
      <c r="AH245" s="12" t="e">
        <f t="shared" si="47"/>
        <v>#DIV/0!</v>
      </c>
      <c r="AI245" s="13" cm="1">
        <f t="array" ref="AI245">_xlfn.IFS(AD245&gt;0,((AD245/(P245))),AD245=0,0)</f>
        <v>0</v>
      </c>
      <c r="AJ245" s="13" cm="1">
        <f t="array" ref="AJ245">_xlfn.IFS(AE245&gt;0,((AE245/(R245))),AE245=0,0)</f>
        <v>0</v>
      </c>
      <c r="AK245" s="13" cm="1">
        <f t="array" ref="AK245">_xlfn.IFS(AF245&gt;0,((AF245/(V245))),AF245=0,0)</f>
        <v>0</v>
      </c>
      <c r="AL245" s="13" cm="1">
        <f t="array" ref="AL245">_xlfn.IFS(AG245&gt;0,((AG245/(X245))),AG245=0,0)</f>
        <v>0</v>
      </c>
      <c r="AM245" s="14" t="e">
        <f t="shared" si="48"/>
        <v>#DIV/0!</v>
      </c>
      <c r="BI245" t="str" cm="1">
        <f t="array" ref="BI245">_xlfn.IFS(K245&lt;List!$K$3,"old",K245&gt;=List!$K$3,"new")</f>
        <v>old</v>
      </c>
      <c r="BJ245">
        <f>_xlfn.IFNA(VLOOKUP(O245,List!$A$2:$B$18,2,FALSE),0)</f>
        <v>0</v>
      </c>
      <c r="BK245">
        <f>_xlfn.IFNA(VLOOKUP(Q245,List!$A$2:$B$18,2,FALSE),0)</f>
        <v>0</v>
      </c>
      <c r="BL245">
        <f>_xlfn.IFNA(VLOOKUP(U245,List!$A$2:$B$18,2,FALSE),0)</f>
        <v>0</v>
      </c>
      <c r="BM245">
        <f>_xlfn.IFNA(VLOOKUP(W245,List!$A$2:$B$18,2,FALSE),0)</f>
        <v>0</v>
      </c>
      <c r="BN245">
        <f>_xlfn.IFNA(VLOOKUP(AA245,List!$A$2:$B$18,2,FALSE),0)</f>
        <v>0</v>
      </c>
      <c r="BO245">
        <f>COUNTIFS(AW245:AY245,"yes")+COUNTIFS(AW245:AY245,"Not Needed - Recertification")+(COUNTIFS(BY245,"yes"))+Tabulation[[#This Row],[Leak Tight Exempt]]</f>
        <v>0</v>
      </c>
      <c r="BP245" t="str">
        <f>IF(OR(AND(L245=List!$U$2,BO245=3),AND(L245=List!$U$3,BO245=3)),"Yes","Ineligible or Missing Data")</f>
        <v>Ineligible or Missing Data</v>
      </c>
      <c r="BQ245">
        <f t="shared" si="49"/>
        <v>1</v>
      </c>
      <c r="BR245">
        <f>_xlfn.IFNA(VLOOKUP(BA245,List!$H$2:$I$10,2,FALSE),0)</f>
        <v>0</v>
      </c>
      <c r="BS245">
        <f t="shared" si="50"/>
        <v>0</v>
      </c>
      <c r="BT245">
        <f t="shared" si="51"/>
        <v>1</v>
      </c>
      <c r="BU245">
        <f t="shared" si="52"/>
        <v>0</v>
      </c>
      <c r="BV245">
        <f>_xlfn.IFNA(VLOOKUP(AZ245,List!$R$2:$S$6,2,FALSE),0)</f>
        <v>0</v>
      </c>
      <c r="BW245" t="b">
        <f t="shared" si="45"/>
        <v>0</v>
      </c>
      <c r="BX245">
        <f t="shared" si="53"/>
        <v>0</v>
      </c>
      <c r="BY245" t="b">
        <f t="shared" si="54"/>
        <v>0</v>
      </c>
      <c r="BZ245">
        <f t="shared" si="55"/>
        <v>1</v>
      </c>
      <c r="CA245" t="e" cm="1">
        <f t="array" ref="CA245">_xlfn.IFS(AH245&lt;List!$N$4,"Platinum",AH245&lt;List!$N$3,"Gold",AH245&lt;List!$N$2,"Silver",AH245&gt;List!$N$2,"Exceeds")</f>
        <v>#DIV/0!</v>
      </c>
      <c r="CB245" t="e" cm="1">
        <f t="array" ref="CB245">_xlfn.IFS(AM245&lt;List!$M$4,"Platinum",AM245&lt;List!$M$3,"Gold",AM245&lt;List!$M$2,"Silver",AM245&gt;List!$M$2,"Exceeds")</f>
        <v>#DIV/0!</v>
      </c>
      <c r="CC245" t="e" cm="1">
        <f t="array" ref="CC245">_xlfn.IFS(CB245="exceeds","Exceeds",CA245="exceeds","Exceeds",CB245="silver","Silver",CA245="silver","Silver",CB245="Gold","Gold",CA245="Gold","Gold",CB245="platinum","Platinum",CA245="platinum","Platinum")</f>
        <v>#DIV/0!</v>
      </c>
      <c r="CD245" t="e">
        <f>IF(AND(AND(BZ245&gt;=2),AND(AH245&lt;=List!$N$4),AND(AM245&lt;=List!$M$4)),"Certified","Exceeds")</f>
        <v>#DIV/0!</v>
      </c>
      <c r="CE245" t="e" cm="1">
        <f t="array" ref="CE245">_xlfn.IFS(BI245=List!$O$2,'SAMPLE-Entry-Sheet'!CC245,BI245=List!$O$3,'SAMPLE-Entry-Sheet'!CD245)</f>
        <v>#DIV/0!</v>
      </c>
    </row>
    <row r="246" spans="1:83" ht="30" customHeight="1">
      <c r="A246" t="str">
        <f t="shared" si="46"/>
        <v>Ineligible or missing inputs</v>
      </c>
      <c r="H246" s="15"/>
      <c r="I246" s="16"/>
      <c r="J246" s="16"/>
      <c r="K246" s="16"/>
      <c r="L246" s="16"/>
      <c r="P246" s="17"/>
      <c r="R246" s="17"/>
      <c r="U246" s="17"/>
      <c r="W246" s="17"/>
      <c r="AC246" s="17">
        <f>'SAMPLE-Load-Tally'!C246</f>
        <v>0</v>
      </c>
      <c r="AD246" s="17"/>
      <c r="AE246" s="17"/>
      <c r="AF246" s="17"/>
      <c r="AG246" s="17"/>
      <c r="AH246" s="12" t="e">
        <f t="shared" si="47"/>
        <v>#DIV/0!</v>
      </c>
      <c r="AI246" s="13" cm="1">
        <f t="array" ref="AI246">_xlfn.IFS(AD246&gt;0,((AD246/(P246))),AD246=0,0)</f>
        <v>0</v>
      </c>
      <c r="AJ246" s="13" cm="1">
        <f t="array" ref="AJ246">_xlfn.IFS(AE246&gt;0,((AE246/(R246))),AE246=0,0)</f>
        <v>0</v>
      </c>
      <c r="AK246" s="13" cm="1">
        <f t="array" ref="AK246">_xlfn.IFS(AF246&gt;0,((AF246/(V246))),AF246=0,0)</f>
        <v>0</v>
      </c>
      <c r="AL246" s="13" cm="1">
        <f t="array" ref="AL246">_xlfn.IFS(AG246&gt;0,((AG246/(X246))),AG246=0,0)</f>
        <v>0</v>
      </c>
      <c r="AM246" s="14" t="e">
        <f t="shared" si="48"/>
        <v>#DIV/0!</v>
      </c>
      <c r="BI246" t="str" cm="1">
        <f t="array" ref="BI246">_xlfn.IFS(K246&lt;List!$K$3,"old",K246&gt;=List!$K$3,"new")</f>
        <v>old</v>
      </c>
      <c r="BJ246">
        <f>_xlfn.IFNA(VLOOKUP(O246,List!$A$2:$B$18,2,FALSE),0)</f>
        <v>0</v>
      </c>
      <c r="BK246">
        <f>_xlfn.IFNA(VLOOKUP(Q246,List!$A$2:$B$18,2,FALSE),0)</f>
        <v>0</v>
      </c>
      <c r="BL246">
        <f>_xlfn.IFNA(VLOOKUP(U246,List!$A$2:$B$18,2,FALSE),0)</f>
        <v>0</v>
      </c>
      <c r="BM246">
        <f>_xlfn.IFNA(VLOOKUP(W246,List!$A$2:$B$18,2,FALSE),0)</f>
        <v>0</v>
      </c>
      <c r="BN246">
        <f>_xlfn.IFNA(VLOOKUP(AA246,List!$A$2:$B$18,2,FALSE),0)</f>
        <v>0</v>
      </c>
      <c r="BO246">
        <f>COUNTIFS(AW246:AY246,"yes")+COUNTIFS(AW246:AY246,"Not Needed - Recertification")+(COUNTIFS(BY246,"yes"))+Tabulation[[#This Row],[Leak Tight Exempt]]</f>
        <v>0</v>
      </c>
      <c r="BP246" t="str">
        <f>IF(OR(AND(L246=List!$U$2,BO246=3),AND(L246=List!$U$3,BO246=3)),"Yes","Ineligible or Missing Data")</f>
        <v>Ineligible or Missing Data</v>
      </c>
      <c r="BQ246">
        <f t="shared" si="49"/>
        <v>1</v>
      </c>
      <c r="BR246">
        <f>_xlfn.IFNA(VLOOKUP(BA246,List!$H$2:$I$10,2,FALSE),0)</f>
        <v>0</v>
      </c>
      <c r="BS246">
        <f t="shared" si="50"/>
        <v>0</v>
      </c>
      <c r="BT246">
        <f t="shared" si="51"/>
        <v>1</v>
      </c>
      <c r="BU246">
        <f t="shared" si="52"/>
        <v>0</v>
      </c>
      <c r="BV246">
        <f>_xlfn.IFNA(VLOOKUP(AZ246,List!$R$2:$S$6,2,FALSE),0)</f>
        <v>0</v>
      </c>
      <c r="BW246" t="b">
        <f t="shared" si="45"/>
        <v>0</v>
      </c>
      <c r="BX246">
        <f t="shared" si="53"/>
        <v>0</v>
      </c>
      <c r="BY246" t="b">
        <f t="shared" si="54"/>
        <v>0</v>
      </c>
      <c r="BZ246">
        <f t="shared" si="55"/>
        <v>1</v>
      </c>
      <c r="CA246" t="e" cm="1">
        <f t="array" ref="CA246">_xlfn.IFS(AH246&lt;List!$N$4,"Platinum",AH246&lt;List!$N$3,"Gold",AH246&lt;List!$N$2,"Silver",AH246&gt;List!$N$2,"Exceeds")</f>
        <v>#DIV/0!</v>
      </c>
      <c r="CB246" t="e" cm="1">
        <f t="array" ref="CB246">_xlfn.IFS(AM246&lt;List!$M$4,"Platinum",AM246&lt;List!$M$3,"Gold",AM246&lt;List!$M$2,"Silver",AM246&gt;List!$M$2,"Exceeds")</f>
        <v>#DIV/0!</v>
      </c>
      <c r="CC246" t="e" cm="1">
        <f t="array" ref="CC246">_xlfn.IFS(CB246="exceeds","Exceeds",CA246="exceeds","Exceeds",CB246="silver","Silver",CA246="silver","Silver",CB246="Gold","Gold",CA246="Gold","Gold",CB246="platinum","Platinum",CA246="platinum","Platinum")</f>
        <v>#DIV/0!</v>
      </c>
      <c r="CD246" t="e">
        <f>IF(AND(AND(BZ246&gt;=2),AND(AH246&lt;=List!$N$4),AND(AM246&lt;=List!$M$4)),"Certified","Exceeds")</f>
        <v>#DIV/0!</v>
      </c>
      <c r="CE246" t="e" cm="1">
        <f t="array" ref="CE246">_xlfn.IFS(BI246=List!$O$2,'SAMPLE-Entry-Sheet'!CC246,BI246=List!$O$3,'SAMPLE-Entry-Sheet'!CD246)</f>
        <v>#DIV/0!</v>
      </c>
    </row>
    <row r="247" spans="1:83" ht="30" customHeight="1">
      <c r="A247" t="str">
        <f t="shared" si="46"/>
        <v>Ineligible or missing inputs</v>
      </c>
      <c r="H247" s="15"/>
      <c r="I247" s="16"/>
      <c r="J247" s="16"/>
      <c r="K247" s="16"/>
      <c r="L247" s="16"/>
      <c r="P247" s="17"/>
      <c r="R247" s="17"/>
      <c r="U247" s="17"/>
      <c r="W247" s="17"/>
      <c r="AC247" s="17">
        <f>'SAMPLE-Load-Tally'!C247</f>
        <v>0</v>
      </c>
      <c r="AD247" s="17"/>
      <c r="AE247" s="17"/>
      <c r="AF247" s="17"/>
      <c r="AG247" s="17"/>
      <c r="AH247" s="12" t="e">
        <f t="shared" si="47"/>
        <v>#DIV/0!</v>
      </c>
      <c r="AI247" s="13" cm="1">
        <f t="array" ref="AI247">_xlfn.IFS(AD247&gt;0,((AD247/(P247))),AD247=0,0)</f>
        <v>0</v>
      </c>
      <c r="AJ247" s="13" cm="1">
        <f t="array" ref="AJ247">_xlfn.IFS(AE247&gt;0,((AE247/(R247))),AE247=0,0)</f>
        <v>0</v>
      </c>
      <c r="AK247" s="13" cm="1">
        <f t="array" ref="AK247">_xlfn.IFS(AF247&gt;0,((AF247/(V247))),AF247=0,0)</f>
        <v>0</v>
      </c>
      <c r="AL247" s="13" cm="1">
        <f t="array" ref="AL247">_xlfn.IFS(AG247&gt;0,((AG247/(X247))),AG247=0,0)</f>
        <v>0</v>
      </c>
      <c r="AM247" s="14" t="e">
        <f t="shared" si="48"/>
        <v>#DIV/0!</v>
      </c>
      <c r="BI247" t="str" cm="1">
        <f t="array" ref="BI247">_xlfn.IFS(K247&lt;List!$K$3,"old",K247&gt;=List!$K$3,"new")</f>
        <v>old</v>
      </c>
      <c r="BJ247">
        <f>_xlfn.IFNA(VLOOKUP(O247,List!$A$2:$B$18,2,FALSE),0)</f>
        <v>0</v>
      </c>
      <c r="BK247">
        <f>_xlfn.IFNA(VLOOKUP(Q247,List!$A$2:$B$18,2,FALSE),0)</f>
        <v>0</v>
      </c>
      <c r="BL247">
        <f>_xlfn.IFNA(VLOOKUP(U247,List!$A$2:$B$18,2,FALSE),0)</f>
        <v>0</v>
      </c>
      <c r="BM247">
        <f>_xlfn.IFNA(VLOOKUP(W247,List!$A$2:$B$18,2,FALSE),0)</f>
        <v>0</v>
      </c>
      <c r="BN247">
        <f>_xlfn.IFNA(VLOOKUP(AA247,List!$A$2:$B$18,2,FALSE),0)</f>
        <v>0</v>
      </c>
      <c r="BO247">
        <f>COUNTIFS(AW247:AY247,"yes")+COUNTIFS(AW247:AY247,"Not Needed - Recertification")+(COUNTIFS(BY247,"yes"))+Tabulation[[#This Row],[Leak Tight Exempt]]</f>
        <v>0</v>
      </c>
      <c r="BP247" t="str">
        <f>IF(OR(AND(L247=List!$U$2,BO247=3),AND(L247=List!$U$3,BO247=3)),"Yes","Ineligible or Missing Data")</f>
        <v>Ineligible or Missing Data</v>
      </c>
      <c r="BQ247">
        <f t="shared" si="49"/>
        <v>1</v>
      </c>
      <c r="BR247">
        <f>_xlfn.IFNA(VLOOKUP(BA247,List!$H$2:$I$10,2,FALSE),0)</f>
        <v>0</v>
      </c>
      <c r="BS247">
        <f t="shared" si="50"/>
        <v>0</v>
      </c>
      <c r="BT247">
        <f t="shared" si="51"/>
        <v>1</v>
      </c>
      <c r="BU247">
        <f t="shared" si="52"/>
        <v>0</v>
      </c>
      <c r="BV247">
        <f>_xlfn.IFNA(VLOOKUP(AZ247,List!$R$2:$S$6,2,FALSE),0)</f>
        <v>0</v>
      </c>
      <c r="BW247" t="b">
        <f t="shared" si="45"/>
        <v>0</v>
      </c>
      <c r="BX247">
        <f t="shared" si="53"/>
        <v>0</v>
      </c>
      <c r="BY247" t="b">
        <f t="shared" si="54"/>
        <v>0</v>
      </c>
      <c r="BZ247">
        <f t="shared" si="55"/>
        <v>1</v>
      </c>
      <c r="CA247" t="e" cm="1">
        <f t="array" ref="CA247">_xlfn.IFS(AH247&lt;List!$N$4,"Platinum",AH247&lt;List!$N$3,"Gold",AH247&lt;List!$N$2,"Silver",AH247&gt;List!$N$2,"Exceeds")</f>
        <v>#DIV/0!</v>
      </c>
      <c r="CB247" t="e" cm="1">
        <f t="array" ref="CB247">_xlfn.IFS(AM247&lt;List!$M$4,"Platinum",AM247&lt;List!$M$3,"Gold",AM247&lt;List!$M$2,"Silver",AM247&gt;List!$M$2,"Exceeds")</f>
        <v>#DIV/0!</v>
      </c>
      <c r="CC247" t="e" cm="1">
        <f t="array" ref="CC247">_xlfn.IFS(CB247="exceeds","Exceeds",CA247="exceeds","Exceeds",CB247="silver","Silver",CA247="silver","Silver",CB247="Gold","Gold",CA247="Gold","Gold",CB247="platinum","Platinum",CA247="platinum","Platinum")</f>
        <v>#DIV/0!</v>
      </c>
      <c r="CD247" t="e">
        <f>IF(AND(AND(BZ247&gt;=2),AND(AH247&lt;=List!$N$4),AND(AM247&lt;=List!$M$4)),"Certified","Exceeds")</f>
        <v>#DIV/0!</v>
      </c>
      <c r="CE247" t="e" cm="1">
        <f t="array" ref="CE247">_xlfn.IFS(BI247=List!$O$2,'SAMPLE-Entry-Sheet'!CC247,BI247=List!$O$3,'SAMPLE-Entry-Sheet'!CD247)</f>
        <v>#DIV/0!</v>
      </c>
    </row>
    <row r="248" spans="1:83" ht="30" customHeight="1">
      <c r="A248" t="str">
        <f t="shared" si="46"/>
        <v>Ineligible or missing inputs</v>
      </c>
      <c r="H248" s="15"/>
      <c r="I248" s="16"/>
      <c r="J248" s="16"/>
      <c r="K248" s="16"/>
      <c r="L248" s="16"/>
      <c r="P248" s="17"/>
      <c r="R248" s="17"/>
      <c r="U248" s="17"/>
      <c r="W248" s="17"/>
      <c r="AC248" s="17">
        <f>'SAMPLE-Load-Tally'!C248</f>
        <v>0</v>
      </c>
      <c r="AD248" s="17"/>
      <c r="AE248" s="17"/>
      <c r="AF248" s="17"/>
      <c r="AG248" s="17"/>
      <c r="AH248" s="12" t="e">
        <f t="shared" si="47"/>
        <v>#DIV/0!</v>
      </c>
      <c r="AI248" s="13" cm="1">
        <f t="array" ref="AI248">_xlfn.IFS(AD248&gt;0,((AD248/(P248))),AD248=0,0)</f>
        <v>0</v>
      </c>
      <c r="AJ248" s="13" cm="1">
        <f t="array" ref="AJ248">_xlfn.IFS(AE248&gt;0,((AE248/(R248))),AE248=0,0)</f>
        <v>0</v>
      </c>
      <c r="AK248" s="13" cm="1">
        <f t="array" ref="AK248">_xlfn.IFS(AF248&gt;0,((AF248/(V248))),AF248=0,0)</f>
        <v>0</v>
      </c>
      <c r="AL248" s="13" cm="1">
        <f t="array" ref="AL248">_xlfn.IFS(AG248&gt;0,((AG248/(X248))),AG248=0,0)</f>
        <v>0</v>
      </c>
      <c r="AM248" s="14" t="e">
        <f t="shared" si="48"/>
        <v>#DIV/0!</v>
      </c>
      <c r="BI248" t="str" cm="1">
        <f t="array" ref="BI248">_xlfn.IFS(K248&lt;List!$K$3,"old",K248&gt;=List!$K$3,"new")</f>
        <v>old</v>
      </c>
      <c r="BJ248">
        <f>_xlfn.IFNA(VLOOKUP(O248,List!$A$2:$B$18,2,FALSE),0)</f>
        <v>0</v>
      </c>
      <c r="BK248">
        <f>_xlfn.IFNA(VLOOKUP(Q248,List!$A$2:$B$18,2,FALSE),0)</f>
        <v>0</v>
      </c>
      <c r="BL248">
        <f>_xlfn.IFNA(VLOOKUP(U248,List!$A$2:$B$18,2,FALSE),0)</f>
        <v>0</v>
      </c>
      <c r="BM248">
        <f>_xlfn.IFNA(VLOOKUP(W248,List!$A$2:$B$18,2,FALSE),0)</f>
        <v>0</v>
      </c>
      <c r="BN248">
        <f>_xlfn.IFNA(VLOOKUP(AA248,List!$A$2:$B$18,2,FALSE),0)</f>
        <v>0</v>
      </c>
      <c r="BO248">
        <f>COUNTIFS(AW248:AY248,"yes")+COUNTIFS(AW248:AY248,"Not Needed - Recertification")+(COUNTIFS(BY248,"yes"))+Tabulation[[#This Row],[Leak Tight Exempt]]</f>
        <v>0</v>
      </c>
      <c r="BP248" t="str">
        <f>IF(OR(AND(L248=List!$U$2,BO248=3),AND(L248=List!$U$3,BO248=3)),"Yes","Ineligible or Missing Data")</f>
        <v>Ineligible or Missing Data</v>
      </c>
      <c r="BQ248">
        <f t="shared" si="49"/>
        <v>1</v>
      </c>
      <c r="BR248">
        <f>_xlfn.IFNA(VLOOKUP(BA248,List!$H$2:$I$10,2,FALSE),0)</f>
        <v>0</v>
      </c>
      <c r="BS248">
        <f t="shared" si="50"/>
        <v>0</v>
      </c>
      <c r="BT248">
        <f t="shared" si="51"/>
        <v>1</v>
      </c>
      <c r="BU248">
        <f t="shared" si="52"/>
        <v>0</v>
      </c>
      <c r="BV248">
        <f>_xlfn.IFNA(VLOOKUP(AZ248,List!$R$2:$S$6,2,FALSE),0)</f>
        <v>0</v>
      </c>
      <c r="BW248" t="b">
        <f t="shared" si="45"/>
        <v>0</v>
      </c>
      <c r="BX248">
        <f t="shared" si="53"/>
        <v>0</v>
      </c>
      <c r="BY248" t="b">
        <f t="shared" si="54"/>
        <v>0</v>
      </c>
      <c r="BZ248">
        <f t="shared" si="55"/>
        <v>1</v>
      </c>
      <c r="CA248" t="e" cm="1">
        <f t="array" ref="CA248">_xlfn.IFS(AH248&lt;List!$N$4,"Platinum",AH248&lt;List!$N$3,"Gold",AH248&lt;List!$N$2,"Silver",AH248&gt;List!$N$2,"Exceeds")</f>
        <v>#DIV/0!</v>
      </c>
      <c r="CB248" t="e" cm="1">
        <f t="array" ref="CB248">_xlfn.IFS(AM248&lt;List!$M$4,"Platinum",AM248&lt;List!$M$3,"Gold",AM248&lt;List!$M$2,"Silver",AM248&gt;List!$M$2,"Exceeds")</f>
        <v>#DIV/0!</v>
      </c>
      <c r="CC248" t="e" cm="1">
        <f t="array" ref="CC248">_xlfn.IFS(CB248="exceeds","Exceeds",CA248="exceeds","Exceeds",CB248="silver","Silver",CA248="silver","Silver",CB248="Gold","Gold",CA248="Gold","Gold",CB248="platinum","Platinum",CA248="platinum","Platinum")</f>
        <v>#DIV/0!</v>
      </c>
      <c r="CD248" t="e">
        <f>IF(AND(AND(BZ248&gt;=2),AND(AH248&lt;=List!$N$4),AND(AM248&lt;=List!$M$4)),"Certified","Exceeds")</f>
        <v>#DIV/0!</v>
      </c>
      <c r="CE248" t="e" cm="1">
        <f t="array" ref="CE248">_xlfn.IFS(BI248=List!$O$2,'SAMPLE-Entry-Sheet'!CC248,BI248=List!$O$3,'SAMPLE-Entry-Sheet'!CD248)</f>
        <v>#DIV/0!</v>
      </c>
    </row>
    <row r="249" spans="1:83" ht="30" customHeight="1">
      <c r="A249" t="str">
        <f t="shared" si="46"/>
        <v>Ineligible or missing inputs</v>
      </c>
      <c r="H249" s="15"/>
      <c r="I249" s="16"/>
      <c r="J249" s="16"/>
      <c r="K249" s="16"/>
      <c r="L249" s="16"/>
      <c r="P249" s="17"/>
      <c r="R249" s="17"/>
      <c r="U249" s="17"/>
      <c r="W249" s="17"/>
      <c r="AC249" s="17">
        <f>'SAMPLE-Load-Tally'!C249</f>
        <v>0</v>
      </c>
      <c r="AD249" s="17"/>
      <c r="AE249" s="17"/>
      <c r="AF249" s="17"/>
      <c r="AG249" s="17"/>
      <c r="AH249" s="12" t="e">
        <f t="shared" si="47"/>
        <v>#DIV/0!</v>
      </c>
      <c r="AI249" s="13" cm="1">
        <f t="array" ref="AI249">_xlfn.IFS(AD249&gt;0,((AD249/(P249))),AD249=0,0)</f>
        <v>0</v>
      </c>
      <c r="AJ249" s="13" cm="1">
        <f t="array" ref="AJ249">_xlfn.IFS(AE249&gt;0,((AE249/(R249))),AE249=0,0)</f>
        <v>0</v>
      </c>
      <c r="AK249" s="13" cm="1">
        <f t="array" ref="AK249">_xlfn.IFS(AF249&gt;0,((AF249/(V249))),AF249=0,0)</f>
        <v>0</v>
      </c>
      <c r="AL249" s="13" cm="1">
        <f t="array" ref="AL249">_xlfn.IFS(AG249&gt;0,((AG249/(X249))),AG249=0,0)</f>
        <v>0</v>
      </c>
      <c r="AM249" s="14" t="e">
        <f t="shared" si="48"/>
        <v>#DIV/0!</v>
      </c>
      <c r="BI249" t="str" cm="1">
        <f t="array" ref="BI249">_xlfn.IFS(K249&lt;List!$K$3,"old",K249&gt;=List!$K$3,"new")</f>
        <v>old</v>
      </c>
      <c r="BJ249">
        <f>_xlfn.IFNA(VLOOKUP(O249,List!$A$2:$B$18,2,FALSE),0)</f>
        <v>0</v>
      </c>
      <c r="BK249">
        <f>_xlfn.IFNA(VLOOKUP(Q249,List!$A$2:$B$18,2,FALSE),0)</f>
        <v>0</v>
      </c>
      <c r="BL249">
        <f>_xlfn.IFNA(VLOOKUP(U249,List!$A$2:$B$18,2,FALSE),0)</f>
        <v>0</v>
      </c>
      <c r="BM249">
        <f>_xlfn.IFNA(VLOOKUP(W249,List!$A$2:$B$18,2,FALSE),0)</f>
        <v>0</v>
      </c>
      <c r="BN249">
        <f>_xlfn.IFNA(VLOOKUP(AA249,List!$A$2:$B$18,2,FALSE),0)</f>
        <v>0</v>
      </c>
      <c r="BO249">
        <f>COUNTIFS(AW249:AY249,"yes")+COUNTIFS(AW249:AY249,"Not Needed - Recertification")+(COUNTIFS(BY249,"yes"))+Tabulation[[#This Row],[Leak Tight Exempt]]</f>
        <v>0</v>
      </c>
      <c r="BP249" t="str">
        <f>IF(OR(AND(L249=List!$U$2,BO249=3),AND(L249=List!$U$3,BO249=3)),"Yes","Ineligible or Missing Data")</f>
        <v>Ineligible or Missing Data</v>
      </c>
      <c r="BQ249">
        <f t="shared" si="49"/>
        <v>1</v>
      </c>
      <c r="BR249">
        <f>_xlfn.IFNA(VLOOKUP(BA249,List!$H$2:$I$10,2,FALSE),0)</f>
        <v>0</v>
      </c>
      <c r="BS249">
        <f t="shared" si="50"/>
        <v>0</v>
      </c>
      <c r="BT249">
        <f t="shared" si="51"/>
        <v>1</v>
      </c>
      <c r="BU249">
        <f t="shared" si="52"/>
        <v>0</v>
      </c>
      <c r="BV249">
        <f>_xlfn.IFNA(VLOOKUP(AZ249,List!$R$2:$S$6,2,FALSE),0)</f>
        <v>0</v>
      </c>
      <c r="BW249" t="b">
        <f t="shared" si="45"/>
        <v>0</v>
      </c>
      <c r="BX249">
        <f t="shared" si="53"/>
        <v>0</v>
      </c>
      <c r="BY249" t="b">
        <f t="shared" si="54"/>
        <v>0</v>
      </c>
      <c r="BZ249">
        <f t="shared" si="55"/>
        <v>1</v>
      </c>
      <c r="CA249" t="e" cm="1">
        <f t="array" ref="CA249">_xlfn.IFS(AH249&lt;List!$N$4,"Platinum",AH249&lt;List!$N$3,"Gold",AH249&lt;List!$N$2,"Silver",AH249&gt;List!$N$2,"Exceeds")</f>
        <v>#DIV/0!</v>
      </c>
      <c r="CB249" t="e" cm="1">
        <f t="array" ref="CB249">_xlfn.IFS(AM249&lt;List!$M$4,"Platinum",AM249&lt;List!$M$3,"Gold",AM249&lt;List!$M$2,"Silver",AM249&gt;List!$M$2,"Exceeds")</f>
        <v>#DIV/0!</v>
      </c>
      <c r="CC249" t="e" cm="1">
        <f t="array" ref="CC249">_xlfn.IFS(CB249="exceeds","Exceeds",CA249="exceeds","Exceeds",CB249="silver","Silver",CA249="silver","Silver",CB249="Gold","Gold",CA249="Gold","Gold",CB249="platinum","Platinum",CA249="platinum","Platinum")</f>
        <v>#DIV/0!</v>
      </c>
      <c r="CD249" t="e">
        <f>IF(AND(AND(BZ249&gt;=2),AND(AH249&lt;=List!$N$4),AND(AM249&lt;=List!$M$4)),"Certified","Exceeds")</f>
        <v>#DIV/0!</v>
      </c>
      <c r="CE249" t="e" cm="1">
        <f t="array" ref="CE249">_xlfn.IFS(BI249=List!$O$2,'SAMPLE-Entry-Sheet'!CC249,BI249=List!$O$3,'SAMPLE-Entry-Sheet'!CD249)</f>
        <v>#DIV/0!</v>
      </c>
    </row>
    <row r="250" spans="1:83" ht="30" customHeight="1">
      <c r="A250" t="str">
        <f t="shared" si="46"/>
        <v>Ineligible or missing inputs</v>
      </c>
      <c r="H250" s="15"/>
      <c r="I250" s="16"/>
      <c r="J250" s="16"/>
      <c r="K250" s="16"/>
      <c r="L250" s="16"/>
      <c r="P250" s="17"/>
      <c r="R250" s="17"/>
      <c r="U250" s="17"/>
      <c r="W250" s="17"/>
      <c r="AC250" s="17">
        <f>'SAMPLE-Load-Tally'!C250</f>
        <v>0</v>
      </c>
      <c r="AD250" s="17"/>
      <c r="AE250" s="17"/>
      <c r="AF250" s="17"/>
      <c r="AG250" s="17"/>
      <c r="AH250" s="12" t="e">
        <f t="shared" si="47"/>
        <v>#DIV/0!</v>
      </c>
      <c r="AI250" s="13" cm="1">
        <f t="array" ref="AI250">_xlfn.IFS(AD250&gt;0,((AD250/(P250))),AD250=0,0)</f>
        <v>0</v>
      </c>
      <c r="AJ250" s="13" cm="1">
        <f t="array" ref="AJ250">_xlfn.IFS(AE250&gt;0,((AE250/(R250))),AE250=0,0)</f>
        <v>0</v>
      </c>
      <c r="AK250" s="13" cm="1">
        <f t="array" ref="AK250">_xlfn.IFS(AF250&gt;0,((AF250/(V250))),AF250=0,0)</f>
        <v>0</v>
      </c>
      <c r="AL250" s="13" cm="1">
        <f t="array" ref="AL250">_xlfn.IFS(AG250&gt;0,((AG250/(X250))),AG250=0,0)</f>
        <v>0</v>
      </c>
      <c r="AM250" s="14" t="e">
        <f t="shared" si="48"/>
        <v>#DIV/0!</v>
      </c>
      <c r="BI250" t="str" cm="1">
        <f t="array" ref="BI250">_xlfn.IFS(K250&lt;List!$K$3,"old",K250&gt;=List!$K$3,"new")</f>
        <v>old</v>
      </c>
      <c r="BJ250">
        <f>_xlfn.IFNA(VLOOKUP(O250,List!$A$2:$B$18,2,FALSE),0)</f>
        <v>0</v>
      </c>
      <c r="BK250">
        <f>_xlfn.IFNA(VLOOKUP(Q250,List!$A$2:$B$18,2,FALSE),0)</f>
        <v>0</v>
      </c>
      <c r="BL250">
        <f>_xlfn.IFNA(VLOOKUP(U250,List!$A$2:$B$18,2,FALSE),0)</f>
        <v>0</v>
      </c>
      <c r="BM250">
        <f>_xlfn.IFNA(VLOOKUP(W250,List!$A$2:$B$18,2,FALSE),0)</f>
        <v>0</v>
      </c>
      <c r="BN250">
        <f>_xlfn.IFNA(VLOOKUP(AA250,List!$A$2:$B$18,2,FALSE),0)</f>
        <v>0</v>
      </c>
      <c r="BO250">
        <f>COUNTIFS(AW250:AY250,"yes")+COUNTIFS(AW250:AY250,"Not Needed - Recertification")+(COUNTIFS(BY250,"yes"))+Tabulation[[#This Row],[Leak Tight Exempt]]</f>
        <v>0</v>
      </c>
      <c r="BP250" t="str">
        <f>IF(OR(AND(L250=List!$U$2,BO250=3),AND(L250=List!$U$3,BO250=3)),"Yes","Ineligible or Missing Data")</f>
        <v>Ineligible or Missing Data</v>
      </c>
      <c r="BQ250">
        <f t="shared" si="49"/>
        <v>1</v>
      </c>
      <c r="BR250">
        <f>_xlfn.IFNA(VLOOKUP(BA250,List!$H$2:$I$10,2,FALSE),0)</f>
        <v>0</v>
      </c>
      <c r="BS250">
        <f t="shared" si="50"/>
        <v>0</v>
      </c>
      <c r="BT250">
        <f t="shared" si="51"/>
        <v>1</v>
      </c>
      <c r="BU250">
        <f t="shared" si="52"/>
        <v>0</v>
      </c>
      <c r="BV250">
        <f>_xlfn.IFNA(VLOOKUP(AZ250,List!$R$2:$S$6,2,FALSE),0)</f>
        <v>0</v>
      </c>
      <c r="BW250" t="b">
        <f t="shared" si="45"/>
        <v>0</v>
      </c>
      <c r="BX250">
        <f t="shared" si="53"/>
        <v>0</v>
      </c>
      <c r="BY250" t="b">
        <f t="shared" si="54"/>
        <v>0</v>
      </c>
      <c r="BZ250">
        <f t="shared" si="55"/>
        <v>1</v>
      </c>
      <c r="CA250" t="e" cm="1">
        <f t="array" ref="CA250">_xlfn.IFS(AH250&lt;List!$N$4,"Platinum",AH250&lt;List!$N$3,"Gold",AH250&lt;List!$N$2,"Silver",AH250&gt;List!$N$2,"Exceeds")</f>
        <v>#DIV/0!</v>
      </c>
      <c r="CB250" t="e" cm="1">
        <f t="array" ref="CB250">_xlfn.IFS(AM250&lt;List!$M$4,"Platinum",AM250&lt;List!$M$3,"Gold",AM250&lt;List!$M$2,"Silver",AM250&gt;List!$M$2,"Exceeds")</f>
        <v>#DIV/0!</v>
      </c>
      <c r="CC250" t="e" cm="1">
        <f t="array" ref="CC250">_xlfn.IFS(CB250="exceeds","Exceeds",CA250="exceeds","Exceeds",CB250="silver","Silver",CA250="silver","Silver",CB250="Gold","Gold",CA250="Gold","Gold",CB250="platinum","Platinum",CA250="platinum","Platinum")</f>
        <v>#DIV/0!</v>
      </c>
      <c r="CD250" t="e">
        <f>IF(AND(AND(BZ250&gt;=2),AND(AH250&lt;=List!$N$4),AND(AM250&lt;=List!$M$4)),"Certified","Exceeds")</f>
        <v>#DIV/0!</v>
      </c>
      <c r="CE250" t="e" cm="1">
        <f t="array" ref="CE250">_xlfn.IFS(BI250=List!$O$2,'SAMPLE-Entry-Sheet'!CC250,BI250=List!$O$3,'SAMPLE-Entry-Sheet'!CD250)</f>
        <v>#DIV/0!</v>
      </c>
    </row>
    <row r="251" spans="1:83" ht="30" customHeight="1">
      <c r="A251" t="str">
        <f t="shared" si="46"/>
        <v>Ineligible or missing inputs</v>
      </c>
      <c r="H251" s="15"/>
      <c r="I251" s="16"/>
      <c r="J251" s="16"/>
      <c r="K251" s="16"/>
      <c r="L251" s="16"/>
      <c r="P251" s="17"/>
      <c r="R251" s="17"/>
      <c r="U251" s="17"/>
      <c r="W251" s="17"/>
      <c r="AC251" s="17">
        <f>'SAMPLE-Load-Tally'!C251</f>
        <v>0</v>
      </c>
      <c r="AD251" s="17"/>
      <c r="AE251" s="17"/>
      <c r="AF251" s="17"/>
      <c r="AG251" s="17"/>
      <c r="AH251" s="12" t="e">
        <f t="shared" si="47"/>
        <v>#DIV/0!</v>
      </c>
      <c r="AI251" s="13" cm="1">
        <f t="array" ref="AI251">_xlfn.IFS(AD251&gt;0,((AD251/(P251))),AD251=0,0)</f>
        <v>0</v>
      </c>
      <c r="AJ251" s="13" cm="1">
        <f t="array" ref="AJ251">_xlfn.IFS(AE251&gt;0,((AE251/(R251))),AE251=0,0)</f>
        <v>0</v>
      </c>
      <c r="AK251" s="13" cm="1">
        <f t="array" ref="AK251">_xlfn.IFS(AF251&gt;0,((AF251/(V251))),AF251=0,0)</f>
        <v>0</v>
      </c>
      <c r="AL251" s="13" cm="1">
        <f t="array" ref="AL251">_xlfn.IFS(AG251&gt;0,((AG251/(X251))),AG251=0,0)</f>
        <v>0</v>
      </c>
      <c r="AM251" s="14" t="e">
        <f t="shared" si="48"/>
        <v>#DIV/0!</v>
      </c>
      <c r="BI251" t="str" cm="1">
        <f t="array" ref="BI251">_xlfn.IFS(K251&lt;List!$K$3,"old",K251&gt;=List!$K$3,"new")</f>
        <v>old</v>
      </c>
      <c r="BJ251">
        <f>_xlfn.IFNA(VLOOKUP(O251,List!$A$2:$B$18,2,FALSE),0)</f>
        <v>0</v>
      </c>
      <c r="BK251">
        <f>_xlfn.IFNA(VLOOKUP(Q251,List!$A$2:$B$18,2,FALSE),0)</f>
        <v>0</v>
      </c>
      <c r="BL251">
        <f>_xlfn.IFNA(VLOOKUP(U251,List!$A$2:$B$18,2,FALSE),0)</f>
        <v>0</v>
      </c>
      <c r="BM251">
        <f>_xlfn.IFNA(VLOOKUP(W251,List!$A$2:$B$18,2,FALSE),0)</f>
        <v>0</v>
      </c>
      <c r="BN251">
        <f>_xlfn.IFNA(VLOOKUP(AA251,List!$A$2:$B$18,2,FALSE),0)</f>
        <v>0</v>
      </c>
      <c r="BO251">
        <f>COUNTIFS(AW251:AY251,"yes")+COUNTIFS(AW251:AY251,"Not Needed - Recertification")+(COUNTIFS(BY251,"yes"))+Tabulation[[#This Row],[Leak Tight Exempt]]</f>
        <v>0</v>
      </c>
      <c r="BP251" t="str">
        <f>IF(OR(AND(L251=List!$U$2,BO251=3),AND(L251=List!$U$3,BO251=3)),"Yes","Ineligible or Missing Data")</f>
        <v>Ineligible or Missing Data</v>
      </c>
      <c r="BQ251">
        <f t="shared" si="49"/>
        <v>1</v>
      </c>
      <c r="BR251">
        <f>_xlfn.IFNA(VLOOKUP(BA251,List!$H$2:$I$10,2,FALSE),0)</f>
        <v>0</v>
      </c>
      <c r="BS251">
        <f t="shared" si="50"/>
        <v>0</v>
      </c>
      <c r="BT251">
        <f t="shared" si="51"/>
        <v>1</v>
      </c>
      <c r="BU251">
        <f t="shared" si="52"/>
        <v>0</v>
      </c>
      <c r="BV251">
        <f>_xlfn.IFNA(VLOOKUP(AZ251,List!$R$2:$S$6,2,FALSE),0)</f>
        <v>0</v>
      </c>
      <c r="BW251" t="b">
        <f t="shared" si="45"/>
        <v>0</v>
      </c>
      <c r="BX251">
        <f t="shared" si="53"/>
        <v>0</v>
      </c>
      <c r="BY251" t="b">
        <f t="shared" si="54"/>
        <v>0</v>
      </c>
      <c r="BZ251">
        <f t="shared" si="55"/>
        <v>1</v>
      </c>
      <c r="CA251" t="e" cm="1">
        <f t="array" ref="CA251">_xlfn.IFS(AH251&lt;List!$N$4,"Platinum",AH251&lt;List!$N$3,"Gold",AH251&lt;List!$N$2,"Silver",AH251&gt;List!$N$2,"Exceeds")</f>
        <v>#DIV/0!</v>
      </c>
      <c r="CB251" t="e" cm="1">
        <f t="array" ref="CB251">_xlfn.IFS(AM251&lt;List!$M$4,"Platinum",AM251&lt;List!$M$3,"Gold",AM251&lt;List!$M$2,"Silver",AM251&gt;List!$M$2,"Exceeds")</f>
        <v>#DIV/0!</v>
      </c>
      <c r="CC251" t="e" cm="1">
        <f t="array" ref="CC251">_xlfn.IFS(CB251="exceeds","Exceeds",CA251="exceeds","Exceeds",CB251="silver","Silver",CA251="silver","Silver",CB251="Gold","Gold",CA251="Gold","Gold",CB251="platinum","Platinum",CA251="platinum","Platinum")</f>
        <v>#DIV/0!</v>
      </c>
      <c r="CD251" t="e">
        <f>IF(AND(AND(BZ251&gt;=2),AND(AH251&lt;=List!$N$4),AND(AM251&lt;=List!$M$4)),"Certified","Exceeds")</f>
        <v>#DIV/0!</v>
      </c>
      <c r="CE251" t="e" cm="1">
        <f t="array" ref="CE251">_xlfn.IFS(BI251=List!$O$2,'SAMPLE-Entry-Sheet'!CC251,BI251=List!$O$3,'SAMPLE-Entry-Sheet'!CD251)</f>
        <v>#DIV/0!</v>
      </c>
    </row>
  </sheetData>
  <sheetProtection algorithmName="SHA-512" hashValue="i0o6gcHmPMkbcbREmG3LuhSim9R8xkDeguKovzSwotvxiPwSjc22QUfOygDAlBtWBESQEqdVLDjBpBfo+MdzSA==" saltValue="37GSG9H6jq3RpD2CS2SdDg==" spinCount="100000" sheet="1" objects="1" formatCells="0" formatColumns="0" formatRows="0" selectLockedCells="1" sort="0" autoFilter="0" pivotTables="0"/>
  <protectedRanges>
    <protectedRange algorithmName="SHA-512" hashValue="KTk5nUbpBG0Q9T/b6nPWEpM8dYGz7seKh8R3E58XYApHmojwQIvLHDZ92WfByhy6W0ayDkqbwDXaOxg96qWLWQ==" saltValue="eyT6yAcwQbDgchjEF+PZYw==" spinCount="100000" sqref="AH1:AH1048576 A1:A1048576" name="Locked Calculation Columns"/>
  </protectedRanges>
  <phoneticPr fontId="7" type="noConversion"/>
  <dataValidations count="1">
    <dataValidation type="date" operator="greaterThan" allowBlank="1" showInputMessage="1" showErrorMessage="1" sqref="K2:K251" xr:uid="{914008AF-5A08-4997-A218-94F42C92D4D1}">
      <formula1>32874</formula1>
    </dataValidation>
  </dataValidations>
  <printOptions gridLines="1"/>
  <pageMargins left="0.7" right="0.7" top="0.75" bottom="0.75" header="0.3" footer="0.3"/>
  <pageSetup orientation="landscape" horizontalDpi="1200" verticalDpi="1200" r:id="rId1"/>
  <headerFooter>
    <oddFooter>&amp;CDraft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C0AE02-EAF7-4F81-9D3D-6AF28FD6EAF8}">
            <xm:f>$L1=List!$U$3</xm:f>
            <x14:dxf>
              <fill>
                <patternFill patternType="solid">
                  <bgColor theme="4"/>
                </patternFill>
              </fill>
            </x14:dxf>
          </x14:cfRule>
          <xm:sqref>AD1:AG1048576 AY1:AY1048576</xm:sqref>
        </x14:conditionalFormatting>
        <x14:conditionalFormatting xmlns:xm="http://schemas.microsoft.com/office/excel/2006/main">
          <x14:cfRule type="expression" priority="2" id="{E8E9DC08-1A05-4C1B-B34D-7B3869ED2DBA}">
            <xm:f>$L1=List!$U$2</xm:f>
            <x14:dxf>
              <fill>
                <patternFill patternType="solid">
                  <bgColor theme="4"/>
                </patternFill>
              </fill>
            </x14:dxf>
          </x14:cfRule>
          <x14:cfRule type="expression" priority="10" id="{99FAE9C2-1657-4D07-8A45-0B2ABF825101}">
            <xm:f>$M1=List!$E$16</xm:f>
            <x14:dxf>
              <fill>
                <patternFill patternType="solid">
                  <bgColor theme="4"/>
                </patternFill>
              </fill>
            </x14:dxf>
          </x14:cfRule>
          <x14:cfRule type="expression" priority="11" id="{ADC9310E-F7AD-43C1-A0A2-6BA26C5D0BFC}">
            <xm:f>$L1=List!$U$3</xm:f>
            <x14:dxf>
              <fill>
                <patternFill patternType="none">
                  <bgColor auto="1"/>
                </patternFill>
              </fill>
            </x14:dxf>
          </x14:cfRule>
          <xm:sqref>AN1:AV1048576</xm:sqref>
        </x14:conditionalFormatting>
        <x14:conditionalFormatting xmlns:xm="http://schemas.microsoft.com/office/excel/2006/main">
          <x14:cfRule type="expression" priority="13" id="{C8FEBAE2-CE52-489F-A30D-45A031A6CEB3}">
            <xm:f>$K1&lt;List!$K$3</xm:f>
            <x14:dxf>
              <fill>
                <patternFill>
                  <bgColor theme="4"/>
                </patternFill>
              </fill>
            </x14:dxf>
          </x14:cfRule>
          <xm:sqref>AZ1:BB1048576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BB506A7-61E4-4FC1-A0DE-F641D97A463C}">
          <x14:formula1>
            <xm:f>List!$D$2:$D$25</xm:f>
          </x14:formula1>
          <xm:sqref>N2:N251 T2:T251</xm:sqref>
        </x14:dataValidation>
        <x14:dataValidation type="list" allowBlank="1" showInputMessage="1" showErrorMessage="1" xr:uid="{2E7D6A0D-6FB5-4D83-97F6-C459E425A615}">
          <x14:formula1>
            <xm:f>List!$G$2:$G$18</xm:f>
          </x14:formula1>
          <xm:sqref>Q2:Q251 U2:U251 W2:W251 O2:O251</xm:sqref>
        </x14:dataValidation>
        <x14:dataValidation type="list" allowBlank="1" showInputMessage="1" showErrorMessage="1" xr:uid="{26A27A00-D46E-45D5-BFC4-9D7944196A9B}">
          <x14:formula1>
            <xm:f>List!$E$2:$E$17</xm:f>
          </x14:formula1>
          <xm:sqref>S2:S251 M2:M251</xm:sqref>
        </x14:dataValidation>
        <x14:dataValidation type="list" allowBlank="1" showInputMessage="1" showErrorMessage="1" xr:uid="{73B72891-75C5-4635-ABF1-490414BAC050}">
          <x14:formula1>
            <xm:f>List!$A$3:$A$19</xm:f>
          </x14:formula1>
          <xm:sqref>Y2:AB251</xm:sqref>
        </x14:dataValidation>
        <x14:dataValidation type="list" allowBlank="1" showInputMessage="1" showErrorMessage="1" xr:uid="{FA62FD31-E4F3-43C7-9433-8611577A0AAD}">
          <x14:formula1>
            <xm:f>List!$U$2:$U$3</xm:f>
          </x14:formula1>
          <xm:sqref>L2:L251</xm:sqref>
        </x14:dataValidation>
        <x14:dataValidation type="list" allowBlank="1" showInputMessage="1" showErrorMessage="1" xr:uid="{481AE0A2-E5BB-4932-B9DB-64E3625A3B05}">
          <x14:formula1>
            <xm:f>List!$P$2:$P$3</xm:f>
          </x14:formula1>
          <xm:sqref>BB2:BB251 AY2:AY251</xm:sqref>
        </x14:dataValidation>
        <x14:dataValidation type="list" allowBlank="1" showInputMessage="1" showErrorMessage="1" xr:uid="{D13619FE-49AF-4E80-BA88-F2B94917ADCD}">
          <x14:formula1>
            <xm:f>List!$C$2:$C$3</xm:f>
          </x14:formula1>
          <xm:sqref>J2:J251</xm:sqref>
        </x14:dataValidation>
        <x14:dataValidation type="list" allowBlank="1" showInputMessage="1" showErrorMessage="1" xr:uid="{11FF9DC5-22BF-458D-A495-6EE1EB2284D1}">
          <x14:formula1>
            <xm:f>List!$Q$2:$Q$4</xm:f>
          </x14:formula1>
          <xm:sqref>AW2:AW251 AX2:AX251</xm:sqref>
        </x14:dataValidation>
        <x14:dataValidation type="list" allowBlank="1" showInputMessage="1" showErrorMessage="1" xr:uid="{C1E3E70E-8027-4A12-92CD-382975722EE0}">
          <x14:formula1>
            <xm:f>List!$R$2:$R$6</xm:f>
          </x14:formula1>
          <xm:sqref>AZ2:AZ251</xm:sqref>
        </x14:dataValidation>
        <x14:dataValidation type="list" allowBlank="1" showInputMessage="1" showErrorMessage="1" xr:uid="{8139F276-1FBC-4F70-A98F-B5872211DD5B}">
          <x14:formula1>
            <xm:f>List!$H$2:$H$10</xm:f>
          </x14:formula1>
          <xm:sqref>BA2:BA251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715D-25E9-4A2C-B0AB-DD76E794BCC1}">
  <sheetPr>
    <tabColor theme="9"/>
  </sheetPr>
  <dimension ref="A1:AV251"/>
  <sheetViews>
    <sheetView zoomScaleNormal="100" workbookViewId="0">
      <pane xSplit="2" ySplit="1" topLeftCell="D2" activePane="bottomRight" state="frozen"/>
      <selection pane="bottomRight" activeCell="D2" sqref="D2"/>
      <selection pane="bottomLeft" activeCell="A2" sqref="A2"/>
      <selection pane="topRight" activeCell="C1" sqref="C1"/>
    </sheetView>
  </sheetViews>
  <sheetFormatPr defaultRowHeight="14.25"/>
  <cols>
    <col min="1" max="1" width="13.140625" customWidth="1"/>
    <col min="2" max="2" width="15" customWidth="1"/>
    <col min="3" max="3" width="11.5703125" customWidth="1"/>
    <col min="4" max="48" width="14" customWidth="1"/>
  </cols>
  <sheetData>
    <row r="1" spans="1:48" ht="28.5">
      <c r="A1" s="7" t="s">
        <v>31</v>
      </c>
      <c r="B1" s="7" t="s">
        <v>32</v>
      </c>
      <c r="C1" s="7" t="s">
        <v>111</v>
      </c>
      <c r="D1" s="7" t="s">
        <v>112</v>
      </c>
      <c r="E1" s="7" t="s">
        <v>113</v>
      </c>
      <c r="F1" s="7" t="s">
        <v>114</v>
      </c>
      <c r="G1" s="7" t="s">
        <v>115</v>
      </c>
      <c r="H1" s="7" t="s">
        <v>116</v>
      </c>
      <c r="I1" s="7" t="s">
        <v>117</v>
      </c>
      <c r="J1" s="7" t="s">
        <v>118</v>
      </c>
      <c r="K1" s="7" t="s">
        <v>119</v>
      </c>
      <c r="L1" s="7" t="s">
        <v>120</v>
      </c>
      <c r="M1" s="7" t="s">
        <v>121</v>
      </c>
      <c r="N1" s="7" t="s">
        <v>122</v>
      </c>
      <c r="O1" s="7" t="s">
        <v>123</v>
      </c>
      <c r="P1" s="7" t="s">
        <v>124</v>
      </c>
      <c r="Q1" s="7" t="s">
        <v>125</v>
      </c>
      <c r="R1" s="7" t="s">
        <v>126</v>
      </c>
      <c r="S1" s="7" t="s">
        <v>127</v>
      </c>
      <c r="T1" s="7" t="s">
        <v>128</v>
      </c>
      <c r="U1" s="7" t="s">
        <v>129</v>
      </c>
      <c r="V1" s="7" t="s">
        <v>130</v>
      </c>
      <c r="W1" s="7" t="s">
        <v>131</v>
      </c>
      <c r="X1" s="7" t="s">
        <v>132</v>
      </c>
      <c r="Y1" s="7" t="s">
        <v>133</v>
      </c>
      <c r="Z1" s="7" t="s">
        <v>134</v>
      </c>
      <c r="AA1" s="7" t="s">
        <v>135</v>
      </c>
      <c r="AB1" s="7" t="s">
        <v>136</v>
      </c>
      <c r="AC1" s="7" t="s">
        <v>137</v>
      </c>
      <c r="AD1" s="7" t="s">
        <v>138</v>
      </c>
      <c r="AE1" s="7" t="s">
        <v>139</v>
      </c>
      <c r="AF1" s="7" t="s">
        <v>140</v>
      </c>
      <c r="AG1" s="7" t="s">
        <v>141</v>
      </c>
      <c r="AH1" s="7" t="s">
        <v>142</v>
      </c>
      <c r="AI1" s="7" t="s">
        <v>143</v>
      </c>
      <c r="AJ1" s="7" t="s">
        <v>144</v>
      </c>
      <c r="AK1" s="7" t="s">
        <v>145</v>
      </c>
      <c r="AL1" s="7" t="s">
        <v>146</v>
      </c>
      <c r="AM1" s="7" t="s">
        <v>147</v>
      </c>
      <c r="AN1" s="7" t="s">
        <v>148</v>
      </c>
      <c r="AO1" s="7" t="s">
        <v>149</v>
      </c>
      <c r="AP1" s="7" t="s">
        <v>150</v>
      </c>
      <c r="AQ1" s="7" t="s">
        <v>151</v>
      </c>
      <c r="AR1" s="7" t="s">
        <v>152</v>
      </c>
      <c r="AS1" s="7" t="s">
        <v>153</v>
      </c>
      <c r="AT1" s="7" t="s">
        <v>154</v>
      </c>
      <c r="AU1" s="7" t="s">
        <v>155</v>
      </c>
      <c r="AV1" s="7" t="s">
        <v>156</v>
      </c>
    </row>
    <row r="2" spans="1:48">
      <c r="A2">
        <f>'SAMPLE-Entry-Sheet'!C2</f>
        <v>0</v>
      </c>
      <c r="B2">
        <f>'SAMPLE-Entry-Sheet'!D2</f>
        <v>0</v>
      </c>
      <c r="C2">
        <f>SUM(D2:AV2)</f>
        <v>0</v>
      </c>
    </row>
    <row r="3" spans="1:48">
      <c r="A3">
        <f>'SAMPLE-Entry-Sheet'!C3</f>
        <v>0</v>
      </c>
      <c r="B3">
        <f>'SAMPLE-Entry-Sheet'!D3</f>
        <v>0</v>
      </c>
      <c r="C3">
        <f t="shared" ref="C3:C15" si="0">SUM(D3:AV3)</f>
        <v>0</v>
      </c>
    </row>
    <row r="4" spans="1:48">
      <c r="A4">
        <f>'SAMPLE-Entry-Sheet'!C4</f>
        <v>0</v>
      </c>
      <c r="B4">
        <f>'SAMPLE-Entry-Sheet'!D4</f>
        <v>0</v>
      </c>
      <c r="C4">
        <v>0</v>
      </c>
    </row>
    <row r="5" spans="1:48">
      <c r="A5">
        <f>'SAMPLE-Entry-Sheet'!C5</f>
        <v>0</v>
      </c>
      <c r="B5">
        <f>'SAMPLE-Entry-Sheet'!D5</f>
        <v>0</v>
      </c>
      <c r="C5">
        <f t="shared" si="0"/>
        <v>0</v>
      </c>
    </row>
    <row r="6" spans="1:48">
      <c r="A6">
        <f>'SAMPLE-Entry-Sheet'!C6</f>
        <v>0</v>
      </c>
      <c r="B6">
        <f>'SAMPLE-Entry-Sheet'!D6</f>
        <v>0</v>
      </c>
      <c r="C6">
        <f t="shared" si="0"/>
        <v>0</v>
      </c>
    </row>
    <row r="7" spans="1:48">
      <c r="A7">
        <f>'SAMPLE-Entry-Sheet'!C7</f>
        <v>0</v>
      </c>
      <c r="B7">
        <f>'SAMPLE-Entry-Sheet'!D7</f>
        <v>0</v>
      </c>
      <c r="C7">
        <f t="shared" si="0"/>
        <v>0</v>
      </c>
    </row>
    <row r="8" spans="1:48">
      <c r="A8">
        <f>'SAMPLE-Entry-Sheet'!C8</f>
        <v>0</v>
      </c>
      <c r="B8">
        <f>'SAMPLE-Entry-Sheet'!D8</f>
        <v>0</v>
      </c>
      <c r="C8">
        <f t="shared" si="0"/>
        <v>0</v>
      </c>
    </row>
    <row r="9" spans="1:48">
      <c r="A9">
        <f>'SAMPLE-Entry-Sheet'!C9</f>
        <v>0</v>
      </c>
      <c r="B9">
        <f>'SAMPLE-Entry-Sheet'!D9</f>
        <v>0</v>
      </c>
      <c r="C9">
        <f t="shared" si="0"/>
        <v>0</v>
      </c>
    </row>
    <row r="10" spans="1:48">
      <c r="A10">
        <f>'SAMPLE-Entry-Sheet'!C10</f>
        <v>0</v>
      </c>
      <c r="B10">
        <f>'SAMPLE-Entry-Sheet'!D10</f>
        <v>0</v>
      </c>
      <c r="C10">
        <f t="shared" si="0"/>
        <v>0</v>
      </c>
    </row>
    <row r="11" spans="1:48">
      <c r="A11">
        <f>'SAMPLE-Entry-Sheet'!C11</f>
        <v>0</v>
      </c>
      <c r="B11">
        <f>'SAMPLE-Entry-Sheet'!D11</f>
        <v>0</v>
      </c>
      <c r="C11">
        <f t="shared" si="0"/>
        <v>0</v>
      </c>
    </row>
    <row r="12" spans="1:48">
      <c r="A12">
        <f>'SAMPLE-Entry-Sheet'!C12</f>
        <v>0</v>
      </c>
      <c r="B12">
        <f>'SAMPLE-Entry-Sheet'!D12</f>
        <v>0</v>
      </c>
      <c r="C12">
        <f t="shared" si="0"/>
        <v>0</v>
      </c>
    </row>
    <row r="13" spans="1:48">
      <c r="A13">
        <f>'SAMPLE-Entry-Sheet'!C13</f>
        <v>0</v>
      </c>
      <c r="B13">
        <f>'SAMPLE-Entry-Sheet'!D13</f>
        <v>0</v>
      </c>
      <c r="C13">
        <f t="shared" si="0"/>
        <v>0</v>
      </c>
    </row>
    <row r="14" spans="1:48">
      <c r="A14">
        <f>'SAMPLE-Entry-Sheet'!C14</f>
        <v>0</v>
      </c>
      <c r="B14">
        <f>'SAMPLE-Entry-Sheet'!D14</f>
        <v>0</v>
      </c>
      <c r="C14">
        <f t="shared" si="0"/>
        <v>0</v>
      </c>
    </row>
    <row r="15" spans="1:48">
      <c r="A15">
        <f>'SAMPLE-Entry-Sheet'!C15</f>
        <v>0</v>
      </c>
      <c r="B15">
        <f>'SAMPLE-Entry-Sheet'!D15</f>
        <v>0</v>
      </c>
      <c r="C15">
        <f t="shared" si="0"/>
        <v>0</v>
      </c>
    </row>
    <row r="16" spans="1:48">
      <c r="A16">
        <f>'SAMPLE-Entry-Sheet'!C16</f>
        <v>0</v>
      </c>
      <c r="B16">
        <f>'SAMPLE-Entry-Sheet'!D16</f>
        <v>0</v>
      </c>
      <c r="C16">
        <f t="shared" ref="C16:C79" si="1">SUM(D16:AV16)</f>
        <v>0</v>
      </c>
    </row>
    <row r="17" spans="1:3">
      <c r="A17">
        <f>'SAMPLE-Entry-Sheet'!C17</f>
        <v>0</v>
      </c>
      <c r="B17">
        <f>'SAMPLE-Entry-Sheet'!D17</f>
        <v>0</v>
      </c>
      <c r="C17">
        <f t="shared" si="1"/>
        <v>0</v>
      </c>
    </row>
    <row r="18" spans="1:3">
      <c r="A18">
        <f>'SAMPLE-Entry-Sheet'!C18</f>
        <v>0</v>
      </c>
      <c r="B18">
        <f>'SAMPLE-Entry-Sheet'!D18</f>
        <v>0</v>
      </c>
      <c r="C18">
        <f t="shared" si="1"/>
        <v>0</v>
      </c>
    </row>
    <row r="19" spans="1:3">
      <c r="A19">
        <f>'SAMPLE-Entry-Sheet'!C19</f>
        <v>0</v>
      </c>
      <c r="B19">
        <f>'SAMPLE-Entry-Sheet'!D19</f>
        <v>0</v>
      </c>
      <c r="C19">
        <f t="shared" si="1"/>
        <v>0</v>
      </c>
    </row>
    <row r="20" spans="1:3">
      <c r="A20">
        <f>'SAMPLE-Entry-Sheet'!C20</f>
        <v>0</v>
      </c>
      <c r="B20">
        <f>'SAMPLE-Entry-Sheet'!D20</f>
        <v>0</v>
      </c>
      <c r="C20">
        <f t="shared" si="1"/>
        <v>0</v>
      </c>
    </row>
    <row r="21" spans="1:3">
      <c r="A21">
        <f>'SAMPLE-Entry-Sheet'!C21</f>
        <v>0</v>
      </c>
      <c r="B21">
        <f>'SAMPLE-Entry-Sheet'!D21</f>
        <v>0</v>
      </c>
      <c r="C21">
        <f t="shared" si="1"/>
        <v>0</v>
      </c>
    </row>
    <row r="22" spans="1:3">
      <c r="A22">
        <f>'SAMPLE-Entry-Sheet'!C22</f>
        <v>0</v>
      </c>
      <c r="B22">
        <f>'SAMPLE-Entry-Sheet'!D22</f>
        <v>0</v>
      </c>
      <c r="C22">
        <f t="shared" si="1"/>
        <v>0</v>
      </c>
    </row>
    <row r="23" spans="1:3">
      <c r="A23">
        <f>'SAMPLE-Entry-Sheet'!C23</f>
        <v>0</v>
      </c>
      <c r="B23">
        <f>'SAMPLE-Entry-Sheet'!D23</f>
        <v>0</v>
      </c>
      <c r="C23">
        <f t="shared" si="1"/>
        <v>0</v>
      </c>
    </row>
    <row r="24" spans="1:3">
      <c r="A24">
        <f>'SAMPLE-Entry-Sheet'!C24</f>
        <v>0</v>
      </c>
      <c r="B24">
        <f>'SAMPLE-Entry-Sheet'!D24</f>
        <v>0</v>
      </c>
      <c r="C24">
        <f t="shared" si="1"/>
        <v>0</v>
      </c>
    </row>
    <row r="25" spans="1:3">
      <c r="A25">
        <f>'SAMPLE-Entry-Sheet'!C25</f>
        <v>0</v>
      </c>
      <c r="B25">
        <f>'SAMPLE-Entry-Sheet'!D25</f>
        <v>0</v>
      </c>
      <c r="C25">
        <f t="shared" si="1"/>
        <v>0</v>
      </c>
    </row>
    <row r="26" spans="1:3">
      <c r="A26">
        <f>'SAMPLE-Entry-Sheet'!C26</f>
        <v>0</v>
      </c>
      <c r="B26">
        <f>'SAMPLE-Entry-Sheet'!D26</f>
        <v>0</v>
      </c>
      <c r="C26">
        <f t="shared" si="1"/>
        <v>0</v>
      </c>
    </row>
    <row r="27" spans="1:3">
      <c r="A27">
        <f>'SAMPLE-Entry-Sheet'!C27</f>
        <v>0</v>
      </c>
      <c r="B27">
        <f>'SAMPLE-Entry-Sheet'!D27</f>
        <v>0</v>
      </c>
      <c r="C27">
        <f t="shared" si="1"/>
        <v>0</v>
      </c>
    </row>
    <row r="28" spans="1:3">
      <c r="A28">
        <f>'SAMPLE-Entry-Sheet'!C28</f>
        <v>0</v>
      </c>
      <c r="B28">
        <f>'SAMPLE-Entry-Sheet'!D28</f>
        <v>0</v>
      </c>
      <c r="C28">
        <f t="shared" si="1"/>
        <v>0</v>
      </c>
    </row>
    <row r="29" spans="1:3">
      <c r="A29">
        <f>'SAMPLE-Entry-Sheet'!C29</f>
        <v>0</v>
      </c>
      <c r="B29">
        <f>'SAMPLE-Entry-Sheet'!D29</f>
        <v>0</v>
      </c>
      <c r="C29">
        <f t="shared" si="1"/>
        <v>0</v>
      </c>
    </row>
    <row r="30" spans="1:3">
      <c r="A30">
        <f>'SAMPLE-Entry-Sheet'!C30</f>
        <v>0</v>
      </c>
      <c r="B30">
        <f>'SAMPLE-Entry-Sheet'!D30</f>
        <v>0</v>
      </c>
      <c r="C30">
        <f t="shared" si="1"/>
        <v>0</v>
      </c>
    </row>
    <row r="31" spans="1:3">
      <c r="A31">
        <f>'SAMPLE-Entry-Sheet'!C31</f>
        <v>0</v>
      </c>
      <c r="B31">
        <f>'SAMPLE-Entry-Sheet'!D31</f>
        <v>0</v>
      </c>
      <c r="C31">
        <f t="shared" si="1"/>
        <v>0</v>
      </c>
    </row>
    <row r="32" spans="1:3">
      <c r="A32">
        <f>'SAMPLE-Entry-Sheet'!C32</f>
        <v>0</v>
      </c>
      <c r="B32">
        <f>'SAMPLE-Entry-Sheet'!D32</f>
        <v>0</v>
      </c>
      <c r="C32">
        <f t="shared" si="1"/>
        <v>0</v>
      </c>
    </row>
    <row r="33" spans="1:3">
      <c r="A33">
        <f>'SAMPLE-Entry-Sheet'!C33</f>
        <v>0</v>
      </c>
      <c r="B33">
        <f>'SAMPLE-Entry-Sheet'!D33</f>
        <v>0</v>
      </c>
      <c r="C33">
        <f t="shared" si="1"/>
        <v>0</v>
      </c>
    </row>
    <row r="34" spans="1:3">
      <c r="A34">
        <f>'SAMPLE-Entry-Sheet'!C34</f>
        <v>0</v>
      </c>
      <c r="B34">
        <f>'SAMPLE-Entry-Sheet'!D34</f>
        <v>0</v>
      </c>
      <c r="C34">
        <f t="shared" si="1"/>
        <v>0</v>
      </c>
    </row>
    <row r="35" spans="1:3">
      <c r="A35">
        <f>'SAMPLE-Entry-Sheet'!C35</f>
        <v>0</v>
      </c>
      <c r="B35">
        <f>'SAMPLE-Entry-Sheet'!D35</f>
        <v>0</v>
      </c>
      <c r="C35">
        <f t="shared" si="1"/>
        <v>0</v>
      </c>
    </row>
    <row r="36" spans="1:3">
      <c r="A36">
        <f>'SAMPLE-Entry-Sheet'!C36</f>
        <v>0</v>
      </c>
      <c r="B36">
        <f>'SAMPLE-Entry-Sheet'!D36</f>
        <v>0</v>
      </c>
      <c r="C36">
        <f t="shared" si="1"/>
        <v>0</v>
      </c>
    </row>
    <row r="37" spans="1:3">
      <c r="A37">
        <f>'SAMPLE-Entry-Sheet'!C37</f>
        <v>0</v>
      </c>
      <c r="B37">
        <f>'SAMPLE-Entry-Sheet'!D37</f>
        <v>0</v>
      </c>
      <c r="C37">
        <f t="shared" si="1"/>
        <v>0</v>
      </c>
    </row>
    <row r="38" spans="1:3">
      <c r="A38">
        <f>'SAMPLE-Entry-Sheet'!C38</f>
        <v>0</v>
      </c>
      <c r="B38">
        <f>'SAMPLE-Entry-Sheet'!D38</f>
        <v>0</v>
      </c>
      <c r="C38">
        <f t="shared" si="1"/>
        <v>0</v>
      </c>
    </row>
    <row r="39" spans="1:3">
      <c r="A39">
        <f>'SAMPLE-Entry-Sheet'!C39</f>
        <v>0</v>
      </c>
      <c r="B39">
        <f>'SAMPLE-Entry-Sheet'!D39</f>
        <v>0</v>
      </c>
      <c r="C39">
        <f t="shared" si="1"/>
        <v>0</v>
      </c>
    </row>
    <row r="40" spans="1:3">
      <c r="A40">
        <f>'SAMPLE-Entry-Sheet'!C40</f>
        <v>0</v>
      </c>
      <c r="B40">
        <f>'SAMPLE-Entry-Sheet'!D40</f>
        <v>0</v>
      </c>
      <c r="C40">
        <f t="shared" si="1"/>
        <v>0</v>
      </c>
    </row>
    <row r="41" spans="1:3">
      <c r="A41">
        <f>'SAMPLE-Entry-Sheet'!C41</f>
        <v>0</v>
      </c>
      <c r="B41">
        <f>'SAMPLE-Entry-Sheet'!D41</f>
        <v>0</v>
      </c>
      <c r="C41">
        <f t="shared" si="1"/>
        <v>0</v>
      </c>
    </row>
    <row r="42" spans="1:3">
      <c r="A42">
        <f>'SAMPLE-Entry-Sheet'!C42</f>
        <v>0</v>
      </c>
      <c r="B42">
        <f>'SAMPLE-Entry-Sheet'!D42</f>
        <v>0</v>
      </c>
      <c r="C42">
        <f t="shared" si="1"/>
        <v>0</v>
      </c>
    </row>
    <row r="43" spans="1:3">
      <c r="A43">
        <f>'SAMPLE-Entry-Sheet'!C43</f>
        <v>0</v>
      </c>
      <c r="B43">
        <f>'SAMPLE-Entry-Sheet'!D43</f>
        <v>0</v>
      </c>
      <c r="C43">
        <f t="shared" si="1"/>
        <v>0</v>
      </c>
    </row>
    <row r="44" spans="1:3">
      <c r="A44">
        <f>'SAMPLE-Entry-Sheet'!C44</f>
        <v>0</v>
      </c>
      <c r="B44">
        <f>'SAMPLE-Entry-Sheet'!D44</f>
        <v>0</v>
      </c>
      <c r="C44">
        <f t="shared" si="1"/>
        <v>0</v>
      </c>
    </row>
    <row r="45" spans="1:3">
      <c r="A45">
        <f>'SAMPLE-Entry-Sheet'!C45</f>
        <v>0</v>
      </c>
      <c r="B45">
        <f>'SAMPLE-Entry-Sheet'!D45</f>
        <v>0</v>
      </c>
      <c r="C45">
        <f t="shared" si="1"/>
        <v>0</v>
      </c>
    </row>
    <row r="46" spans="1:3">
      <c r="A46">
        <f>'SAMPLE-Entry-Sheet'!C46</f>
        <v>0</v>
      </c>
      <c r="B46">
        <f>'SAMPLE-Entry-Sheet'!D46</f>
        <v>0</v>
      </c>
      <c r="C46">
        <f t="shared" si="1"/>
        <v>0</v>
      </c>
    </row>
    <row r="47" spans="1:3">
      <c r="A47">
        <f>'SAMPLE-Entry-Sheet'!C47</f>
        <v>0</v>
      </c>
      <c r="B47">
        <f>'SAMPLE-Entry-Sheet'!D47</f>
        <v>0</v>
      </c>
      <c r="C47">
        <f t="shared" si="1"/>
        <v>0</v>
      </c>
    </row>
    <row r="48" spans="1:3">
      <c r="A48">
        <f>'SAMPLE-Entry-Sheet'!C48</f>
        <v>0</v>
      </c>
      <c r="B48">
        <f>'SAMPLE-Entry-Sheet'!D48</f>
        <v>0</v>
      </c>
      <c r="C48">
        <f t="shared" si="1"/>
        <v>0</v>
      </c>
    </row>
    <row r="49" spans="1:3">
      <c r="A49">
        <f>'SAMPLE-Entry-Sheet'!C49</f>
        <v>0</v>
      </c>
      <c r="B49">
        <f>'SAMPLE-Entry-Sheet'!D49</f>
        <v>0</v>
      </c>
      <c r="C49">
        <f t="shared" si="1"/>
        <v>0</v>
      </c>
    </row>
    <row r="50" spans="1:3">
      <c r="A50">
        <f>'SAMPLE-Entry-Sheet'!C50</f>
        <v>0</v>
      </c>
      <c r="B50">
        <f>'SAMPLE-Entry-Sheet'!D50</f>
        <v>0</v>
      </c>
      <c r="C50">
        <f t="shared" si="1"/>
        <v>0</v>
      </c>
    </row>
    <row r="51" spans="1:3">
      <c r="A51">
        <f>'SAMPLE-Entry-Sheet'!C51</f>
        <v>0</v>
      </c>
      <c r="B51">
        <f>'SAMPLE-Entry-Sheet'!D51</f>
        <v>0</v>
      </c>
      <c r="C51">
        <f t="shared" si="1"/>
        <v>0</v>
      </c>
    </row>
    <row r="52" spans="1:3">
      <c r="A52">
        <f>'SAMPLE-Entry-Sheet'!C52</f>
        <v>0</v>
      </c>
      <c r="B52">
        <f>'SAMPLE-Entry-Sheet'!D52</f>
        <v>0</v>
      </c>
      <c r="C52">
        <f t="shared" si="1"/>
        <v>0</v>
      </c>
    </row>
    <row r="53" spans="1:3">
      <c r="A53">
        <f>'SAMPLE-Entry-Sheet'!C53</f>
        <v>0</v>
      </c>
      <c r="B53">
        <f>'SAMPLE-Entry-Sheet'!D53</f>
        <v>0</v>
      </c>
      <c r="C53">
        <f t="shared" si="1"/>
        <v>0</v>
      </c>
    </row>
    <row r="54" spans="1:3">
      <c r="A54">
        <f>'SAMPLE-Entry-Sheet'!C54</f>
        <v>0</v>
      </c>
      <c r="B54">
        <f>'SAMPLE-Entry-Sheet'!D54</f>
        <v>0</v>
      </c>
      <c r="C54">
        <f t="shared" si="1"/>
        <v>0</v>
      </c>
    </row>
    <row r="55" spans="1:3">
      <c r="A55">
        <f>'SAMPLE-Entry-Sheet'!C55</f>
        <v>0</v>
      </c>
      <c r="B55">
        <f>'SAMPLE-Entry-Sheet'!D55</f>
        <v>0</v>
      </c>
      <c r="C55">
        <f t="shared" si="1"/>
        <v>0</v>
      </c>
    </row>
    <row r="56" spans="1:3">
      <c r="A56">
        <f>'SAMPLE-Entry-Sheet'!C56</f>
        <v>0</v>
      </c>
      <c r="B56">
        <f>'SAMPLE-Entry-Sheet'!D56</f>
        <v>0</v>
      </c>
      <c r="C56">
        <f t="shared" si="1"/>
        <v>0</v>
      </c>
    </row>
    <row r="57" spans="1:3">
      <c r="A57">
        <f>'SAMPLE-Entry-Sheet'!C57</f>
        <v>0</v>
      </c>
      <c r="B57">
        <f>'SAMPLE-Entry-Sheet'!D57</f>
        <v>0</v>
      </c>
      <c r="C57">
        <f t="shared" si="1"/>
        <v>0</v>
      </c>
    </row>
    <row r="58" spans="1:3">
      <c r="A58">
        <f>'SAMPLE-Entry-Sheet'!C58</f>
        <v>0</v>
      </c>
      <c r="B58">
        <f>'SAMPLE-Entry-Sheet'!D58</f>
        <v>0</v>
      </c>
      <c r="C58">
        <f t="shared" si="1"/>
        <v>0</v>
      </c>
    </row>
    <row r="59" spans="1:3">
      <c r="A59">
        <f>'SAMPLE-Entry-Sheet'!C59</f>
        <v>0</v>
      </c>
      <c r="B59">
        <f>'SAMPLE-Entry-Sheet'!D59</f>
        <v>0</v>
      </c>
      <c r="C59">
        <f t="shared" si="1"/>
        <v>0</v>
      </c>
    </row>
    <row r="60" spans="1:3">
      <c r="A60">
        <f>'SAMPLE-Entry-Sheet'!C60</f>
        <v>0</v>
      </c>
      <c r="B60">
        <f>'SAMPLE-Entry-Sheet'!D60</f>
        <v>0</v>
      </c>
      <c r="C60">
        <f t="shared" si="1"/>
        <v>0</v>
      </c>
    </row>
    <row r="61" spans="1:3">
      <c r="A61">
        <f>'SAMPLE-Entry-Sheet'!C61</f>
        <v>0</v>
      </c>
      <c r="B61">
        <f>'SAMPLE-Entry-Sheet'!D61</f>
        <v>0</v>
      </c>
      <c r="C61">
        <f t="shared" si="1"/>
        <v>0</v>
      </c>
    </row>
    <row r="62" spans="1:3">
      <c r="A62">
        <f>'SAMPLE-Entry-Sheet'!C62</f>
        <v>0</v>
      </c>
      <c r="B62">
        <f>'SAMPLE-Entry-Sheet'!D62</f>
        <v>0</v>
      </c>
      <c r="C62">
        <f t="shared" si="1"/>
        <v>0</v>
      </c>
    </row>
    <row r="63" spans="1:3">
      <c r="A63">
        <f>'SAMPLE-Entry-Sheet'!C63</f>
        <v>0</v>
      </c>
      <c r="B63">
        <f>'SAMPLE-Entry-Sheet'!D63</f>
        <v>0</v>
      </c>
      <c r="C63">
        <f t="shared" si="1"/>
        <v>0</v>
      </c>
    </row>
    <row r="64" spans="1:3">
      <c r="A64">
        <f>'SAMPLE-Entry-Sheet'!C64</f>
        <v>0</v>
      </c>
      <c r="B64">
        <f>'SAMPLE-Entry-Sheet'!D64</f>
        <v>0</v>
      </c>
      <c r="C64">
        <f t="shared" si="1"/>
        <v>0</v>
      </c>
    </row>
    <row r="65" spans="1:3">
      <c r="A65">
        <f>'SAMPLE-Entry-Sheet'!C65</f>
        <v>0</v>
      </c>
      <c r="B65">
        <f>'SAMPLE-Entry-Sheet'!D65</f>
        <v>0</v>
      </c>
      <c r="C65">
        <f t="shared" si="1"/>
        <v>0</v>
      </c>
    </row>
    <row r="66" spans="1:3">
      <c r="A66">
        <f>'SAMPLE-Entry-Sheet'!C66</f>
        <v>0</v>
      </c>
      <c r="B66">
        <f>'SAMPLE-Entry-Sheet'!D66</f>
        <v>0</v>
      </c>
      <c r="C66">
        <f t="shared" si="1"/>
        <v>0</v>
      </c>
    </row>
    <row r="67" spans="1:3">
      <c r="A67">
        <f>'SAMPLE-Entry-Sheet'!C67</f>
        <v>0</v>
      </c>
      <c r="B67">
        <f>'SAMPLE-Entry-Sheet'!D67</f>
        <v>0</v>
      </c>
      <c r="C67">
        <f t="shared" si="1"/>
        <v>0</v>
      </c>
    </row>
    <row r="68" spans="1:3">
      <c r="A68">
        <f>'SAMPLE-Entry-Sheet'!C68</f>
        <v>0</v>
      </c>
      <c r="B68">
        <f>'SAMPLE-Entry-Sheet'!D68</f>
        <v>0</v>
      </c>
      <c r="C68">
        <f t="shared" si="1"/>
        <v>0</v>
      </c>
    </row>
    <row r="69" spans="1:3">
      <c r="A69">
        <f>'SAMPLE-Entry-Sheet'!C69</f>
        <v>0</v>
      </c>
      <c r="B69">
        <f>'SAMPLE-Entry-Sheet'!D69</f>
        <v>0</v>
      </c>
      <c r="C69">
        <f t="shared" si="1"/>
        <v>0</v>
      </c>
    </row>
    <row r="70" spans="1:3">
      <c r="A70">
        <f>'SAMPLE-Entry-Sheet'!C70</f>
        <v>0</v>
      </c>
      <c r="B70">
        <f>'SAMPLE-Entry-Sheet'!D70</f>
        <v>0</v>
      </c>
      <c r="C70">
        <f t="shared" si="1"/>
        <v>0</v>
      </c>
    </row>
    <row r="71" spans="1:3">
      <c r="A71">
        <f>'SAMPLE-Entry-Sheet'!C71</f>
        <v>0</v>
      </c>
      <c r="B71">
        <f>'SAMPLE-Entry-Sheet'!D71</f>
        <v>0</v>
      </c>
      <c r="C71">
        <f t="shared" si="1"/>
        <v>0</v>
      </c>
    </row>
    <row r="72" spans="1:3">
      <c r="A72">
        <f>'SAMPLE-Entry-Sheet'!C72</f>
        <v>0</v>
      </c>
      <c r="B72">
        <f>'SAMPLE-Entry-Sheet'!D72</f>
        <v>0</v>
      </c>
      <c r="C72">
        <f t="shared" si="1"/>
        <v>0</v>
      </c>
    </row>
    <row r="73" spans="1:3">
      <c r="A73">
        <f>'SAMPLE-Entry-Sheet'!C73</f>
        <v>0</v>
      </c>
      <c r="B73">
        <f>'SAMPLE-Entry-Sheet'!D73</f>
        <v>0</v>
      </c>
      <c r="C73">
        <f t="shared" si="1"/>
        <v>0</v>
      </c>
    </row>
    <row r="74" spans="1:3">
      <c r="A74">
        <f>'SAMPLE-Entry-Sheet'!C74</f>
        <v>0</v>
      </c>
      <c r="B74">
        <f>'SAMPLE-Entry-Sheet'!D74</f>
        <v>0</v>
      </c>
      <c r="C74">
        <f t="shared" si="1"/>
        <v>0</v>
      </c>
    </row>
    <row r="75" spans="1:3">
      <c r="A75">
        <f>'SAMPLE-Entry-Sheet'!C75</f>
        <v>0</v>
      </c>
      <c r="B75">
        <f>'SAMPLE-Entry-Sheet'!D75</f>
        <v>0</v>
      </c>
      <c r="C75">
        <f t="shared" si="1"/>
        <v>0</v>
      </c>
    </row>
    <row r="76" spans="1:3">
      <c r="A76">
        <f>'SAMPLE-Entry-Sheet'!C76</f>
        <v>0</v>
      </c>
      <c r="B76">
        <f>'SAMPLE-Entry-Sheet'!D76</f>
        <v>0</v>
      </c>
      <c r="C76">
        <f t="shared" si="1"/>
        <v>0</v>
      </c>
    </row>
    <row r="77" spans="1:3">
      <c r="A77">
        <f>'SAMPLE-Entry-Sheet'!C77</f>
        <v>0</v>
      </c>
      <c r="B77">
        <f>'SAMPLE-Entry-Sheet'!D77</f>
        <v>0</v>
      </c>
      <c r="C77">
        <f t="shared" si="1"/>
        <v>0</v>
      </c>
    </row>
    <row r="78" spans="1:3">
      <c r="A78">
        <f>'SAMPLE-Entry-Sheet'!C78</f>
        <v>0</v>
      </c>
      <c r="B78">
        <f>'SAMPLE-Entry-Sheet'!D78</f>
        <v>0</v>
      </c>
      <c r="C78">
        <f t="shared" si="1"/>
        <v>0</v>
      </c>
    </row>
    <row r="79" spans="1:3">
      <c r="A79">
        <f>'SAMPLE-Entry-Sheet'!C79</f>
        <v>0</v>
      </c>
      <c r="B79">
        <f>'SAMPLE-Entry-Sheet'!D79</f>
        <v>0</v>
      </c>
      <c r="C79">
        <f t="shared" si="1"/>
        <v>0</v>
      </c>
    </row>
    <row r="80" spans="1:3">
      <c r="A80">
        <f>'SAMPLE-Entry-Sheet'!C80</f>
        <v>0</v>
      </c>
      <c r="B80">
        <f>'SAMPLE-Entry-Sheet'!D80</f>
        <v>0</v>
      </c>
      <c r="C80">
        <f t="shared" ref="C80:C143" si="2">SUM(D80:AV80)</f>
        <v>0</v>
      </c>
    </row>
    <row r="81" spans="1:3">
      <c r="A81">
        <f>'SAMPLE-Entry-Sheet'!C81</f>
        <v>0</v>
      </c>
      <c r="B81">
        <f>'SAMPLE-Entry-Sheet'!D81</f>
        <v>0</v>
      </c>
      <c r="C81">
        <f t="shared" si="2"/>
        <v>0</v>
      </c>
    </row>
    <row r="82" spans="1:3">
      <c r="A82">
        <f>'SAMPLE-Entry-Sheet'!C82</f>
        <v>0</v>
      </c>
      <c r="B82">
        <f>'SAMPLE-Entry-Sheet'!D82</f>
        <v>0</v>
      </c>
      <c r="C82">
        <f t="shared" si="2"/>
        <v>0</v>
      </c>
    </row>
    <row r="83" spans="1:3">
      <c r="A83">
        <f>'SAMPLE-Entry-Sheet'!C83</f>
        <v>0</v>
      </c>
      <c r="B83">
        <f>'SAMPLE-Entry-Sheet'!D83</f>
        <v>0</v>
      </c>
      <c r="C83">
        <f t="shared" si="2"/>
        <v>0</v>
      </c>
    </row>
    <row r="84" spans="1:3">
      <c r="A84">
        <f>'SAMPLE-Entry-Sheet'!C84</f>
        <v>0</v>
      </c>
      <c r="B84">
        <f>'SAMPLE-Entry-Sheet'!D84</f>
        <v>0</v>
      </c>
      <c r="C84">
        <f t="shared" si="2"/>
        <v>0</v>
      </c>
    </row>
    <row r="85" spans="1:3">
      <c r="A85">
        <f>'SAMPLE-Entry-Sheet'!C85</f>
        <v>0</v>
      </c>
      <c r="B85">
        <f>'SAMPLE-Entry-Sheet'!D85</f>
        <v>0</v>
      </c>
      <c r="C85">
        <f t="shared" si="2"/>
        <v>0</v>
      </c>
    </row>
    <row r="86" spans="1:3">
      <c r="A86">
        <f>'SAMPLE-Entry-Sheet'!C86</f>
        <v>0</v>
      </c>
      <c r="B86">
        <f>'SAMPLE-Entry-Sheet'!D86</f>
        <v>0</v>
      </c>
      <c r="C86">
        <f t="shared" si="2"/>
        <v>0</v>
      </c>
    </row>
    <row r="87" spans="1:3">
      <c r="A87">
        <f>'SAMPLE-Entry-Sheet'!C87</f>
        <v>0</v>
      </c>
      <c r="B87">
        <f>'SAMPLE-Entry-Sheet'!D87</f>
        <v>0</v>
      </c>
      <c r="C87">
        <f t="shared" si="2"/>
        <v>0</v>
      </c>
    </row>
    <row r="88" spans="1:3">
      <c r="A88">
        <f>'SAMPLE-Entry-Sheet'!C88</f>
        <v>0</v>
      </c>
      <c r="B88">
        <f>'SAMPLE-Entry-Sheet'!D88</f>
        <v>0</v>
      </c>
      <c r="C88">
        <f t="shared" si="2"/>
        <v>0</v>
      </c>
    </row>
    <row r="89" spans="1:3">
      <c r="A89">
        <f>'SAMPLE-Entry-Sheet'!C89</f>
        <v>0</v>
      </c>
      <c r="B89">
        <f>'SAMPLE-Entry-Sheet'!D89</f>
        <v>0</v>
      </c>
      <c r="C89">
        <f t="shared" si="2"/>
        <v>0</v>
      </c>
    </row>
    <row r="90" spans="1:3">
      <c r="A90">
        <f>'SAMPLE-Entry-Sheet'!C90</f>
        <v>0</v>
      </c>
      <c r="B90">
        <f>'SAMPLE-Entry-Sheet'!D90</f>
        <v>0</v>
      </c>
      <c r="C90">
        <f t="shared" si="2"/>
        <v>0</v>
      </c>
    </row>
    <row r="91" spans="1:3">
      <c r="A91">
        <f>'SAMPLE-Entry-Sheet'!C91</f>
        <v>0</v>
      </c>
      <c r="B91">
        <f>'SAMPLE-Entry-Sheet'!D91</f>
        <v>0</v>
      </c>
      <c r="C91">
        <f t="shared" si="2"/>
        <v>0</v>
      </c>
    </row>
    <row r="92" spans="1:3">
      <c r="A92">
        <f>'SAMPLE-Entry-Sheet'!C92</f>
        <v>0</v>
      </c>
      <c r="B92">
        <f>'SAMPLE-Entry-Sheet'!D92</f>
        <v>0</v>
      </c>
      <c r="C92">
        <f t="shared" si="2"/>
        <v>0</v>
      </c>
    </row>
    <row r="93" spans="1:3">
      <c r="A93">
        <f>'SAMPLE-Entry-Sheet'!C93</f>
        <v>0</v>
      </c>
      <c r="B93">
        <f>'SAMPLE-Entry-Sheet'!D93</f>
        <v>0</v>
      </c>
      <c r="C93">
        <f t="shared" si="2"/>
        <v>0</v>
      </c>
    </row>
    <row r="94" spans="1:3">
      <c r="A94">
        <f>'SAMPLE-Entry-Sheet'!C94</f>
        <v>0</v>
      </c>
      <c r="B94">
        <f>'SAMPLE-Entry-Sheet'!D94</f>
        <v>0</v>
      </c>
      <c r="C94">
        <f t="shared" si="2"/>
        <v>0</v>
      </c>
    </row>
    <row r="95" spans="1:3">
      <c r="A95">
        <f>'SAMPLE-Entry-Sheet'!C95</f>
        <v>0</v>
      </c>
      <c r="B95">
        <f>'SAMPLE-Entry-Sheet'!D95</f>
        <v>0</v>
      </c>
      <c r="C95">
        <f t="shared" si="2"/>
        <v>0</v>
      </c>
    </row>
    <row r="96" spans="1:3">
      <c r="A96">
        <f>'SAMPLE-Entry-Sheet'!C96</f>
        <v>0</v>
      </c>
      <c r="B96">
        <f>'SAMPLE-Entry-Sheet'!D96</f>
        <v>0</v>
      </c>
      <c r="C96">
        <f t="shared" si="2"/>
        <v>0</v>
      </c>
    </row>
    <row r="97" spans="1:3">
      <c r="A97">
        <f>'SAMPLE-Entry-Sheet'!C97</f>
        <v>0</v>
      </c>
      <c r="B97">
        <f>'SAMPLE-Entry-Sheet'!D97</f>
        <v>0</v>
      </c>
      <c r="C97">
        <f t="shared" si="2"/>
        <v>0</v>
      </c>
    </row>
    <row r="98" spans="1:3">
      <c r="A98">
        <f>'SAMPLE-Entry-Sheet'!C98</f>
        <v>0</v>
      </c>
      <c r="B98">
        <f>'SAMPLE-Entry-Sheet'!D98</f>
        <v>0</v>
      </c>
      <c r="C98">
        <f t="shared" si="2"/>
        <v>0</v>
      </c>
    </row>
    <row r="99" spans="1:3">
      <c r="A99">
        <f>'SAMPLE-Entry-Sheet'!C99</f>
        <v>0</v>
      </c>
      <c r="B99">
        <f>'SAMPLE-Entry-Sheet'!D99</f>
        <v>0</v>
      </c>
      <c r="C99">
        <f t="shared" si="2"/>
        <v>0</v>
      </c>
    </row>
    <row r="100" spans="1:3">
      <c r="A100">
        <f>'SAMPLE-Entry-Sheet'!C100</f>
        <v>0</v>
      </c>
      <c r="B100">
        <f>'SAMPLE-Entry-Sheet'!D100</f>
        <v>0</v>
      </c>
      <c r="C100">
        <f t="shared" si="2"/>
        <v>0</v>
      </c>
    </row>
    <row r="101" spans="1:3">
      <c r="A101">
        <f>'SAMPLE-Entry-Sheet'!C101</f>
        <v>0</v>
      </c>
      <c r="B101">
        <f>'SAMPLE-Entry-Sheet'!D101</f>
        <v>0</v>
      </c>
      <c r="C101">
        <f t="shared" si="2"/>
        <v>0</v>
      </c>
    </row>
    <row r="102" spans="1:3">
      <c r="A102">
        <f>'SAMPLE-Entry-Sheet'!C102</f>
        <v>0</v>
      </c>
      <c r="B102">
        <f>'SAMPLE-Entry-Sheet'!D102</f>
        <v>0</v>
      </c>
      <c r="C102">
        <f t="shared" si="2"/>
        <v>0</v>
      </c>
    </row>
    <row r="103" spans="1:3">
      <c r="A103">
        <f>'SAMPLE-Entry-Sheet'!C103</f>
        <v>0</v>
      </c>
      <c r="B103">
        <f>'SAMPLE-Entry-Sheet'!D103</f>
        <v>0</v>
      </c>
      <c r="C103">
        <f t="shared" si="2"/>
        <v>0</v>
      </c>
    </row>
    <row r="104" spans="1:3">
      <c r="A104">
        <f>'SAMPLE-Entry-Sheet'!C104</f>
        <v>0</v>
      </c>
      <c r="B104">
        <f>'SAMPLE-Entry-Sheet'!D104</f>
        <v>0</v>
      </c>
      <c r="C104">
        <f t="shared" si="2"/>
        <v>0</v>
      </c>
    </row>
    <row r="105" spans="1:3">
      <c r="A105">
        <f>'SAMPLE-Entry-Sheet'!C105</f>
        <v>0</v>
      </c>
      <c r="B105">
        <f>'SAMPLE-Entry-Sheet'!D105</f>
        <v>0</v>
      </c>
      <c r="C105">
        <f t="shared" si="2"/>
        <v>0</v>
      </c>
    </row>
    <row r="106" spans="1:3">
      <c r="A106">
        <f>'SAMPLE-Entry-Sheet'!C106</f>
        <v>0</v>
      </c>
      <c r="B106">
        <f>'SAMPLE-Entry-Sheet'!D106</f>
        <v>0</v>
      </c>
      <c r="C106">
        <f t="shared" si="2"/>
        <v>0</v>
      </c>
    </row>
    <row r="107" spans="1:3">
      <c r="A107">
        <f>'SAMPLE-Entry-Sheet'!C107</f>
        <v>0</v>
      </c>
      <c r="B107">
        <f>'SAMPLE-Entry-Sheet'!D107</f>
        <v>0</v>
      </c>
      <c r="C107">
        <f t="shared" si="2"/>
        <v>0</v>
      </c>
    </row>
    <row r="108" spans="1:3">
      <c r="A108">
        <f>'SAMPLE-Entry-Sheet'!C108</f>
        <v>0</v>
      </c>
      <c r="B108">
        <f>'SAMPLE-Entry-Sheet'!D108</f>
        <v>0</v>
      </c>
      <c r="C108">
        <f t="shared" si="2"/>
        <v>0</v>
      </c>
    </row>
    <row r="109" spans="1:3">
      <c r="A109">
        <f>'SAMPLE-Entry-Sheet'!C109</f>
        <v>0</v>
      </c>
      <c r="B109">
        <f>'SAMPLE-Entry-Sheet'!D109</f>
        <v>0</v>
      </c>
      <c r="C109">
        <f t="shared" si="2"/>
        <v>0</v>
      </c>
    </row>
    <row r="110" spans="1:3">
      <c r="A110">
        <f>'SAMPLE-Entry-Sheet'!C110</f>
        <v>0</v>
      </c>
      <c r="B110">
        <f>'SAMPLE-Entry-Sheet'!D110</f>
        <v>0</v>
      </c>
      <c r="C110">
        <f t="shared" si="2"/>
        <v>0</v>
      </c>
    </row>
    <row r="111" spans="1:3">
      <c r="A111">
        <f>'SAMPLE-Entry-Sheet'!C111</f>
        <v>0</v>
      </c>
      <c r="B111">
        <f>'SAMPLE-Entry-Sheet'!D111</f>
        <v>0</v>
      </c>
      <c r="C111">
        <f t="shared" si="2"/>
        <v>0</v>
      </c>
    </row>
    <row r="112" spans="1:3">
      <c r="A112">
        <f>'SAMPLE-Entry-Sheet'!C112</f>
        <v>0</v>
      </c>
      <c r="B112">
        <f>'SAMPLE-Entry-Sheet'!D112</f>
        <v>0</v>
      </c>
      <c r="C112">
        <f t="shared" si="2"/>
        <v>0</v>
      </c>
    </row>
    <row r="113" spans="1:3">
      <c r="A113">
        <f>'SAMPLE-Entry-Sheet'!C113</f>
        <v>0</v>
      </c>
      <c r="B113">
        <f>'SAMPLE-Entry-Sheet'!D113</f>
        <v>0</v>
      </c>
      <c r="C113">
        <f t="shared" si="2"/>
        <v>0</v>
      </c>
    </row>
    <row r="114" spans="1:3">
      <c r="A114">
        <f>'SAMPLE-Entry-Sheet'!C114</f>
        <v>0</v>
      </c>
      <c r="B114">
        <f>'SAMPLE-Entry-Sheet'!D114</f>
        <v>0</v>
      </c>
      <c r="C114">
        <f t="shared" si="2"/>
        <v>0</v>
      </c>
    </row>
    <row r="115" spans="1:3">
      <c r="A115">
        <f>'SAMPLE-Entry-Sheet'!C115</f>
        <v>0</v>
      </c>
      <c r="B115">
        <f>'SAMPLE-Entry-Sheet'!D115</f>
        <v>0</v>
      </c>
      <c r="C115">
        <f t="shared" si="2"/>
        <v>0</v>
      </c>
    </row>
    <row r="116" spans="1:3">
      <c r="A116">
        <f>'SAMPLE-Entry-Sheet'!C116</f>
        <v>0</v>
      </c>
      <c r="B116">
        <f>'SAMPLE-Entry-Sheet'!D116</f>
        <v>0</v>
      </c>
      <c r="C116">
        <f t="shared" si="2"/>
        <v>0</v>
      </c>
    </row>
    <row r="117" spans="1:3">
      <c r="A117">
        <f>'SAMPLE-Entry-Sheet'!C117</f>
        <v>0</v>
      </c>
      <c r="B117">
        <f>'SAMPLE-Entry-Sheet'!D117</f>
        <v>0</v>
      </c>
      <c r="C117">
        <f t="shared" si="2"/>
        <v>0</v>
      </c>
    </row>
    <row r="118" spans="1:3">
      <c r="A118">
        <f>'SAMPLE-Entry-Sheet'!C118</f>
        <v>0</v>
      </c>
      <c r="B118">
        <f>'SAMPLE-Entry-Sheet'!D118</f>
        <v>0</v>
      </c>
      <c r="C118">
        <f t="shared" si="2"/>
        <v>0</v>
      </c>
    </row>
    <row r="119" spans="1:3">
      <c r="A119">
        <f>'SAMPLE-Entry-Sheet'!C119</f>
        <v>0</v>
      </c>
      <c r="B119">
        <f>'SAMPLE-Entry-Sheet'!D119</f>
        <v>0</v>
      </c>
      <c r="C119">
        <f t="shared" si="2"/>
        <v>0</v>
      </c>
    </row>
    <row r="120" spans="1:3">
      <c r="A120">
        <f>'SAMPLE-Entry-Sheet'!C120</f>
        <v>0</v>
      </c>
      <c r="B120">
        <f>'SAMPLE-Entry-Sheet'!D120</f>
        <v>0</v>
      </c>
      <c r="C120">
        <f t="shared" si="2"/>
        <v>0</v>
      </c>
    </row>
    <row r="121" spans="1:3">
      <c r="A121">
        <f>'SAMPLE-Entry-Sheet'!C121</f>
        <v>0</v>
      </c>
      <c r="B121">
        <f>'SAMPLE-Entry-Sheet'!D121</f>
        <v>0</v>
      </c>
      <c r="C121">
        <f t="shared" si="2"/>
        <v>0</v>
      </c>
    </row>
    <row r="122" spans="1:3">
      <c r="A122">
        <f>'SAMPLE-Entry-Sheet'!C122</f>
        <v>0</v>
      </c>
      <c r="B122">
        <f>'SAMPLE-Entry-Sheet'!D122</f>
        <v>0</v>
      </c>
      <c r="C122">
        <f t="shared" si="2"/>
        <v>0</v>
      </c>
    </row>
    <row r="123" spans="1:3">
      <c r="A123">
        <f>'SAMPLE-Entry-Sheet'!C123</f>
        <v>0</v>
      </c>
      <c r="B123">
        <f>'SAMPLE-Entry-Sheet'!D123</f>
        <v>0</v>
      </c>
      <c r="C123">
        <f t="shared" si="2"/>
        <v>0</v>
      </c>
    </row>
    <row r="124" spans="1:3">
      <c r="A124">
        <f>'SAMPLE-Entry-Sheet'!C124</f>
        <v>0</v>
      </c>
      <c r="B124">
        <f>'SAMPLE-Entry-Sheet'!D124</f>
        <v>0</v>
      </c>
      <c r="C124">
        <f t="shared" si="2"/>
        <v>0</v>
      </c>
    </row>
    <row r="125" spans="1:3">
      <c r="A125">
        <f>'SAMPLE-Entry-Sheet'!C125</f>
        <v>0</v>
      </c>
      <c r="B125">
        <f>'SAMPLE-Entry-Sheet'!D125</f>
        <v>0</v>
      </c>
      <c r="C125">
        <f t="shared" si="2"/>
        <v>0</v>
      </c>
    </row>
    <row r="126" spans="1:3">
      <c r="A126">
        <f>'SAMPLE-Entry-Sheet'!C126</f>
        <v>0</v>
      </c>
      <c r="B126">
        <f>'SAMPLE-Entry-Sheet'!D126</f>
        <v>0</v>
      </c>
      <c r="C126">
        <f t="shared" si="2"/>
        <v>0</v>
      </c>
    </row>
    <row r="127" spans="1:3">
      <c r="A127">
        <f>'SAMPLE-Entry-Sheet'!C127</f>
        <v>0</v>
      </c>
      <c r="B127">
        <f>'SAMPLE-Entry-Sheet'!D127</f>
        <v>0</v>
      </c>
      <c r="C127">
        <f t="shared" si="2"/>
        <v>0</v>
      </c>
    </row>
    <row r="128" spans="1:3">
      <c r="A128">
        <f>'SAMPLE-Entry-Sheet'!C128</f>
        <v>0</v>
      </c>
      <c r="B128">
        <f>'SAMPLE-Entry-Sheet'!D128</f>
        <v>0</v>
      </c>
      <c r="C128">
        <f t="shared" si="2"/>
        <v>0</v>
      </c>
    </row>
    <row r="129" spans="1:3">
      <c r="A129">
        <f>'SAMPLE-Entry-Sheet'!C129</f>
        <v>0</v>
      </c>
      <c r="B129">
        <f>'SAMPLE-Entry-Sheet'!D129</f>
        <v>0</v>
      </c>
      <c r="C129">
        <f t="shared" si="2"/>
        <v>0</v>
      </c>
    </row>
    <row r="130" spans="1:3">
      <c r="A130">
        <f>'SAMPLE-Entry-Sheet'!C130</f>
        <v>0</v>
      </c>
      <c r="B130">
        <f>'SAMPLE-Entry-Sheet'!D130</f>
        <v>0</v>
      </c>
      <c r="C130">
        <f t="shared" si="2"/>
        <v>0</v>
      </c>
    </row>
    <row r="131" spans="1:3">
      <c r="A131">
        <f>'SAMPLE-Entry-Sheet'!C131</f>
        <v>0</v>
      </c>
      <c r="B131">
        <f>'SAMPLE-Entry-Sheet'!D131</f>
        <v>0</v>
      </c>
      <c r="C131">
        <f t="shared" si="2"/>
        <v>0</v>
      </c>
    </row>
    <row r="132" spans="1:3">
      <c r="A132">
        <f>'SAMPLE-Entry-Sheet'!C132</f>
        <v>0</v>
      </c>
      <c r="B132">
        <f>'SAMPLE-Entry-Sheet'!D132</f>
        <v>0</v>
      </c>
      <c r="C132">
        <f t="shared" si="2"/>
        <v>0</v>
      </c>
    </row>
    <row r="133" spans="1:3">
      <c r="A133">
        <f>'SAMPLE-Entry-Sheet'!C133</f>
        <v>0</v>
      </c>
      <c r="B133">
        <f>'SAMPLE-Entry-Sheet'!D133</f>
        <v>0</v>
      </c>
      <c r="C133">
        <f t="shared" si="2"/>
        <v>0</v>
      </c>
    </row>
    <row r="134" spans="1:3">
      <c r="A134">
        <f>'SAMPLE-Entry-Sheet'!C134</f>
        <v>0</v>
      </c>
      <c r="B134">
        <f>'SAMPLE-Entry-Sheet'!D134</f>
        <v>0</v>
      </c>
      <c r="C134">
        <f t="shared" si="2"/>
        <v>0</v>
      </c>
    </row>
    <row r="135" spans="1:3">
      <c r="A135">
        <f>'SAMPLE-Entry-Sheet'!C135</f>
        <v>0</v>
      </c>
      <c r="B135">
        <f>'SAMPLE-Entry-Sheet'!D135</f>
        <v>0</v>
      </c>
      <c r="C135">
        <f t="shared" si="2"/>
        <v>0</v>
      </c>
    </row>
    <row r="136" spans="1:3">
      <c r="A136">
        <f>'SAMPLE-Entry-Sheet'!C136</f>
        <v>0</v>
      </c>
      <c r="B136">
        <f>'SAMPLE-Entry-Sheet'!D136</f>
        <v>0</v>
      </c>
      <c r="C136">
        <f t="shared" si="2"/>
        <v>0</v>
      </c>
    </row>
    <row r="137" spans="1:3">
      <c r="A137">
        <f>'SAMPLE-Entry-Sheet'!C137</f>
        <v>0</v>
      </c>
      <c r="B137">
        <f>'SAMPLE-Entry-Sheet'!D137</f>
        <v>0</v>
      </c>
      <c r="C137">
        <f t="shared" si="2"/>
        <v>0</v>
      </c>
    </row>
    <row r="138" spans="1:3">
      <c r="A138">
        <f>'SAMPLE-Entry-Sheet'!C138</f>
        <v>0</v>
      </c>
      <c r="B138">
        <f>'SAMPLE-Entry-Sheet'!D138</f>
        <v>0</v>
      </c>
      <c r="C138">
        <f t="shared" si="2"/>
        <v>0</v>
      </c>
    </row>
    <row r="139" spans="1:3">
      <c r="A139">
        <f>'SAMPLE-Entry-Sheet'!C139</f>
        <v>0</v>
      </c>
      <c r="B139">
        <f>'SAMPLE-Entry-Sheet'!D139</f>
        <v>0</v>
      </c>
      <c r="C139">
        <f t="shared" si="2"/>
        <v>0</v>
      </c>
    </row>
    <row r="140" spans="1:3">
      <c r="A140">
        <f>'SAMPLE-Entry-Sheet'!C140</f>
        <v>0</v>
      </c>
      <c r="B140">
        <f>'SAMPLE-Entry-Sheet'!D140</f>
        <v>0</v>
      </c>
      <c r="C140">
        <f t="shared" si="2"/>
        <v>0</v>
      </c>
    </row>
    <row r="141" spans="1:3">
      <c r="A141">
        <f>'SAMPLE-Entry-Sheet'!C141</f>
        <v>0</v>
      </c>
      <c r="B141">
        <f>'SAMPLE-Entry-Sheet'!D141</f>
        <v>0</v>
      </c>
      <c r="C141">
        <f t="shared" si="2"/>
        <v>0</v>
      </c>
    </row>
    <row r="142" spans="1:3">
      <c r="A142">
        <f>'SAMPLE-Entry-Sheet'!C142</f>
        <v>0</v>
      </c>
      <c r="B142">
        <f>'SAMPLE-Entry-Sheet'!D142</f>
        <v>0</v>
      </c>
      <c r="C142">
        <f t="shared" si="2"/>
        <v>0</v>
      </c>
    </row>
    <row r="143" spans="1:3">
      <c r="A143">
        <f>'SAMPLE-Entry-Sheet'!C143</f>
        <v>0</v>
      </c>
      <c r="B143">
        <f>'SAMPLE-Entry-Sheet'!D143</f>
        <v>0</v>
      </c>
      <c r="C143">
        <f t="shared" si="2"/>
        <v>0</v>
      </c>
    </row>
    <row r="144" spans="1:3">
      <c r="A144">
        <f>'SAMPLE-Entry-Sheet'!C144</f>
        <v>0</v>
      </c>
      <c r="B144">
        <f>'SAMPLE-Entry-Sheet'!D144</f>
        <v>0</v>
      </c>
      <c r="C144">
        <f t="shared" ref="C144:C207" si="3">SUM(D144:AV144)</f>
        <v>0</v>
      </c>
    </row>
    <row r="145" spans="1:3">
      <c r="A145">
        <f>'SAMPLE-Entry-Sheet'!C145</f>
        <v>0</v>
      </c>
      <c r="B145">
        <f>'SAMPLE-Entry-Sheet'!D145</f>
        <v>0</v>
      </c>
      <c r="C145">
        <f t="shared" si="3"/>
        <v>0</v>
      </c>
    </row>
    <row r="146" spans="1:3">
      <c r="A146">
        <f>'SAMPLE-Entry-Sheet'!C146</f>
        <v>0</v>
      </c>
      <c r="B146">
        <f>'SAMPLE-Entry-Sheet'!D146</f>
        <v>0</v>
      </c>
      <c r="C146">
        <f t="shared" si="3"/>
        <v>0</v>
      </c>
    </row>
    <row r="147" spans="1:3">
      <c r="A147">
        <f>'SAMPLE-Entry-Sheet'!C147</f>
        <v>0</v>
      </c>
      <c r="B147">
        <f>'SAMPLE-Entry-Sheet'!D147</f>
        <v>0</v>
      </c>
      <c r="C147">
        <f t="shared" si="3"/>
        <v>0</v>
      </c>
    </row>
    <row r="148" spans="1:3">
      <c r="A148">
        <f>'SAMPLE-Entry-Sheet'!C148</f>
        <v>0</v>
      </c>
      <c r="B148">
        <f>'SAMPLE-Entry-Sheet'!D148</f>
        <v>0</v>
      </c>
      <c r="C148">
        <f t="shared" si="3"/>
        <v>0</v>
      </c>
    </row>
    <row r="149" spans="1:3">
      <c r="A149">
        <f>'SAMPLE-Entry-Sheet'!C149</f>
        <v>0</v>
      </c>
      <c r="B149">
        <f>'SAMPLE-Entry-Sheet'!D149</f>
        <v>0</v>
      </c>
      <c r="C149">
        <f t="shared" si="3"/>
        <v>0</v>
      </c>
    </row>
    <row r="150" spans="1:3">
      <c r="A150">
        <f>'SAMPLE-Entry-Sheet'!C150</f>
        <v>0</v>
      </c>
      <c r="B150">
        <f>'SAMPLE-Entry-Sheet'!D150</f>
        <v>0</v>
      </c>
      <c r="C150">
        <f t="shared" si="3"/>
        <v>0</v>
      </c>
    </row>
    <row r="151" spans="1:3">
      <c r="A151">
        <f>'SAMPLE-Entry-Sheet'!C151</f>
        <v>0</v>
      </c>
      <c r="B151">
        <f>'SAMPLE-Entry-Sheet'!D151</f>
        <v>0</v>
      </c>
      <c r="C151">
        <f t="shared" si="3"/>
        <v>0</v>
      </c>
    </row>
    <row r="152" spans="1:3">
      <c r="A152">
        <f>'SAMPLE-Entry-Sheet'!C152</f>
        <v>0</v>
      </c>
      <c r="B152">
        <f>'SAMPLE-Entry-Sheet'!D152</f>
        <v>0</v>
      </c>
      <c r="C152">
        <f t="shared" si="3"/>
        <v>0</v>
      </c>
    </row>
    <row r="153" spans="1:3">
      <c r="A153">
        <f>'SAMPLE-Entry-Sheet'!C153</f>
        <v>0</v>
      </c>
      <c r="B153">
        <f>'SAMPLE-Entry-Sheet'!D153</f>
        <v>0</v>
      </c>
      <c r="C153">
        <f t="shared" si="3"/>
        <v>0</v>
      </c>
    </row>
    <row r="154" spans="1:3">
      <c r="A154">
        <f>'SAMPLE-Entry-Sheet'!C154</f>
        <v>0</v>
      </c>
      <c r="B154">
        <f>'SAMPLE-Entry-Sheet'!D154</f>
        <v>0</v>
      </c>
      <c r="C154">
        <f t="shared" si="3"/>
        <v>0</v>
      </c>
    </row>
    <row r="155" spans="1:3">
      <c r="A155">
        <f>'SAMPLE-Entry-Sheet'!C155</f>
        <v>0</v>
      </c>
      <c r="B155">
        <f>'SAMPLE-Entry-Sheet'!D155</f>
        <v>0</v>
      </c>
      <c r="C155">
        <f t="shared" si="3"/>
        <v>0</v>
      </c>
    </row>
    <row r="156" spans="1:3">
      <c r="A156">
        <f>'SAMPLE-Entry-Sheet'!C156</f>
        <v>0</v>
      </c>
      <c r="B156">
        <f>'SAMPLE-Entry-Sheet'!D156</f>
        <v>0</v>
      </c>
      <c r="C156">
        <f t="shared" si="3"/>
        <v>0</v>
      </c>
    </row>
    <row r="157" spans="1:3">
      <c r="A157">
        <f>'SAMPLE-Entry-Sheet'!C157</f>
        <v>0</v>
      </c>
      <c r="B157">
        <f>'SAMPLE-Entry-Sheet'!D157</f>
        <v>0</v>
      </c>
      <c r="C157">
        <f t="shared" si="3"/>
        <v>0</v>
      </c>
    </row>
    <row r="158" spans="1:3">
      <c r="A158">
        <f>'SAMPLE-Entry-Sheet'!C158</f>
        <v>0</v>
      </c>
      <c r="B158">
        <f>'SAMPLE-Entry-Sheet'!D158</f>
        <v>0</v>
      </c>
      <c r="C158">
        <f t="shared" si="3"/>
        <v>0</v>
      </c>
    </row>
    <row r="159" spans="1:3">
      <c r="A159">
        <f>'SAMPLE-Entry-Sheet'!C159</f>
        <v>0</v>
      </c>
      <c r="B159">
        <f>'SAMPLE-Entry-Sheet'!D159</f>
        <v>0</v>
      </c>
      <c r="C159">
        <f t="shared" si="3"/>
        <v>0</v>
      </c>
    </row>
    <row r="160" spans="1:3">
      <c r="A160">
        <f>'SAMPLE-Entry-Sheet'!C160</f>
        <v>0</v>
      </c>
      <c r="B160">
        <f>'SAMPLE-Entry-Sheet'!D160</f>
        <v>0</v>
      </c>
      <c r="C160">
        <f t="shared" si="3"/>
        <v>0</v>
      </c>
    </row>
    <row r="161" spans="1:3">
      <c r="A161">
        <f>'SAMPLE-Entry-Sheet'!C161</f>
        <v>0</v>
      </c>
      <c r="B161">
        <f>'SAMPLE-Entry-Sheet'!D161</f>
        <v>0</v>
      </c>
      <c r="C161">
        <f t="shared" si="3"/>
        <v>0</v>
      </c>
    </row>
    <row r="162" spans="1:3">
      <c r="A162">
        <f>'SAMPLE-Entry-Sheet'!C162</f>
        <v>0</v>
      </c>
      <c r="B162">
        <f>'SAMPLE-Entry-Sheet'!D162</f>
        <v>0</v>
      </c>
      <c r="C162">
        <f t="shared" si="3"/>
        <v>0</v>
      </c>
    </row>
    <row r="163" spans="1:3">
      <c r="A163">
        <f>'SAMPLE-Entry-Sheet'!C163</f>
        <v>0</v>
      </c>
      <c r="B163">
        <f>'SAMPLE-Entry-Sheet'!D163</f>
        <v>0</v>
      </c>
      <c r="C163">
        <f t="shared" si="3"/>
        <v>0</v>
      </c>
    </row>
    <row r="164" spans="1:3">
      <c r="A164">
        <f>'SAMPLE-Entry-Sheet'!C164</f>
        <v>0</v>
      </c>
      <c r="B164">
        <f>'SAMPLE-Entry-Sheet'!D164</f>
        <v>0</v>
      </c>
      <c r="C164">
        <f t="shared" si="3"/>
        <v>0</v>
      </c>
    </row>
    <row r="165" spans="1:3">
      <c r="A165">
        <f>'SAMPLE-Entry-Sheet'!C165</f>
        <v>0</v>
      </c>
      <c r="B165">
        <f>'SAMPLE-Entry-Sheet'!D165</f>
        <v>0</v>
      </c>
      <c r="C165">
        <f t="shared" si="3"/>
        <v>0</v>
      </c>
    </row>
    <row r="166" spans="1:3">
      <c r="A166">
        <f>'SAMPLE-Entry-Sheet'!C166</f>
        <v>0</v>
      </c>
      <c r="B166">
        <f>'SAMPLE-Entry-Sheet'!D166</f>
        <v>0</v>
      </c>
      <c r="C166">
        <f t="shared" si="3"/>
        <v>0</v>
      </c>
    </row>
    <row r="167" spans="1:3">
      <c r="A167">
        <f>'SAMPLE-Entry-Sheet'!C167</f>
        <v>0</v>
      </c>
      <c r="B167">
        <f>'SAMPLE-Entry-Sheet'!D167</f>
        <v>0</v>
      </c>
      <c r="C167">
        <f t="shared" si="3"/>
        <v>0</v>
      </c>
    </row>
    <row r="168" spans="1:3">
      <c r="A168">
        <f>'SAMPLE-Entry-Sheet'!C168</f>
        <v>0</v>
      </c>
      <c r="B168">
        <f>'SAMPLE-Entry-Sheet'!D168</f>
        <v>0</v>
      </c>
      <c r="C168">
        <f t="shared" si="3"/>
        <v>0</v>
      </c>
    </row>
    <row r="169" spans="1:3">
      <c r="A169">
        <f>'SAMPLE-Entry-Sheet'!C169</f>
        <v>0</v>
      </c>
      <c r="B169">
        <f>'SAMPLE-Entry-Sheet'!D169</f>
        <v>0</v>
      </c>
      <c r="C169">
        <f t="shared" si="3"/>
        <v>0</v>
      </c>
    </row>
    <row r="170" spans="1:3">
      <c r="A170">
        <f>'SAMPLE-Entry-Sheet'!C170</f>
        <v>0</v>
      </c>
      <c r="B170">
        <f>'SAMPLE-Entry-Sheet'!D170</f>
        <v>0</v>
      </c>
      <c r="C170">
        <f t="shared" si="3"/>
        <v>0</v>
      </c>
    </row>
    <row r="171" spans="1:3">
      <c r="A171">
        <f>'SAMPLE-Entry-Sheet'!C171</f>
        <v>0</v>
      </c>
      <c r="B171">
        <f>'SAMPLE-Entry-Sheet'!D171</f>
        <v>0</v>
      </c>
      <c r="C171">
        <f t="shared" si="3"/>
        <v>0</v>
      </c>
    </row>
    <row r="172" spans="1:3">
      <c r="A172">
        <f>'SAMPLE-Entry-Sheet'!C172</f>
        <v>0</v>
      </c>
      <c r="B172">
        <f>'SAMPLE-Entry-Sheet'!D172</f>
        <v>0</v>
      </c>
      <c r="C172">
        <f t="shared" si="3"/>
        <v>0</v>
      </c>
    </row>
    <row r="173" spans="1:3">
      <c r="A173">
        <f>'SAMPLE-Entry-Sheet'!C173</f>
        <v>0</v>
      </c>
      <c r="B173">
        <f>'SAMPLE-Entry-Sheet'!D173</f>
        <v>0</v>
      </c>
      <c r="C173">
        <f t="shared" si="3"/>
        <v>0</v>
      </c>
    </row>
    <row r="174" spans="1:3">
      <c r="A174">
        <f>'SAMPLE-Entry-Sheet'!C174</f>
        <v>0</v>
      </c>
      <c r="B174">
        <f>'SAMPLE-Entry-Sheet'!D174</f>
        <v>0</v>
      </c>
      <c r="C174">
        <f t="shared" si="3"/>
        <v>0</v>
      </c>
    </row>
    <row r="175" spans="1:3">
      <c r="A175">
        <f>'SAMPLE-Entry-Sheet'!C175</f>
        <v>0</v>
      </c>
      <c r="B175">
        <f>'SAMPLE-Entry-Sheet'!D175</f>
        <v>0</v>
      </c>
      <c r="C175">
        <f t="shared" si="3"/>
        <v>0</v>
      </c>
    </row>
    <row r="176" spans="1:3">
      <c r="A176">
        <f>'SAMPLE-Entry-Sheet'!C176</f>
        <v>0</v>
      </c>
      <c r="B176">
        <f>'SAMPLE-Entry-Sheet'!D176</f>
        <v>0</v>
      </c>
      <c r="C176">
        <f t="shared" si="3"/>
        <v>0</v>
      </c>
    </row>
    <row r="177" spans="1:3">
      <c r="A177">
        <f>'SAMPLE-Entry-Sheet'!C177</f>
        <v>0</v>
      </c>
      <c r="B177">
        <f>'SAMPLE-Entry-Sheet'!D177</f>
        <v>0</v>
      </c>
      <c r="C177">
        <f t="shared" si="3"/>
        <v>0</v>
      </c>
    </row>
    <row r="178" spans="1:3">
      <c r="A178">
        <f>'SAMPLE-Entry-Sheet'!C178</f>
        <v>0</v>
      </c>
      <c r="B178">
        <f>'SAMPLE-Entry-Sheet'!D178</f>
        <v>0</v>
      </c>
      <c r="C178">
        <f t="shared" si="3"/>
        <v>0</v>
      </c>
    </row>
    <row r="179" spans="1:3">
      <c r="A179">
        <f>'SAMPLE-Entry-Sheet'!C179</f>
        <v>0</v>
      </c>
      <c r="B179">
        <f>'SAMPLE-Entry-Sheet'!D179</f>
        <v>0</v>
      </c>
      <c r="C179">
        <f t="shared" si="3"/>
        <v>0</v>
      </c>
    </row>
    <row r="180" spans="1:3">
      <c r="A180">
        <f>'SAMPLE-Entry-Sheet'!C180</f>
        <v>0</v>
      </c>
      <c r="B180">
        <f>'SAMPLE-Entry-Sheet'!D180</f>
        <v>0</v>
      </c>
      <c r="C180">
        <f t="shared" si="3"/>
        <v>0</v>
      </c>
    </row>
    <row r="181" spans="1:3">
      <c r="A181">
        <f>'SAMPLE-Entry-Sheet'!C181</f>
        <v>0</v>
      </c>
      <c r="B181">
        <f>'SAMPLE-Entry-Sheet'!D181</f>
        <v>0</v>
      </c>
      <c r="C181">
        <f t="shared" si="3"/>
        <v>0</v>
      </c>
    </row>
    <row r="182" spans="1:3">
      <c r="A182">
        <f>'SAMPLE-Entry-Sheet'!C182</f>
        <v>0</v>
      </c>
      <c r="B182">
        <f>'SAMPLE-Entry-Sheet'!D182</f>
        <v>0</v>
      </c>
      <c r="C182">
        <f t="shared" si="3"/>
        <v>0</v>
      </c>
    </row>
    <row r="183" spans="1:3">
      <c r="A183">
        <f>'SAMPLE-Entry-Sheet'!C183</f>
        <v>0</v>
      </c>
      <c r="B183">
        <f>'SAMPLE-Entry-Sheet'!D183</f>
        <v>0</v>
      </c>
      <c r="C183">
        <f t="shared" si="3"/>
        <v>0</v>
      </c>
    </row>
    <row r="184" spans="1:3">
      <c r="A184">
        <f>'SAMPLE-Entry-Sheet'!C184</f>
        <v>0</v>
      </c>
      <c r="B184">
        <f>'SAMPLE-Entry-Sheet'!D184</f>
        <v>0</v>
      </c>
      <c r="C184">
        <f t="shared" si="3"/>
        <v>0</v>
      </c>
    </row>
    <row r="185" spans="1:3">
      <c r="A185">
        <f>'SAMPLE-Entry-Sheet'!C185</f>
        <v>0</v>
      </c>
      <c r="B185">
        <f>'SAMPLE-Entry-Sheet'!D185</f>
        <v>0</v>
      </c>
      <c r="C185">
        <f t="shared" si="3"/>
        <v>0</v>
      </c>
    </row>
    <row r="186" spans="1:3">
      <c r="A186">
        <f>'SAMPLE-Entry-Sheet'!C186</f>
        <v>0</v>
      </c>
      <c r="B186">
        <f>'SAMPLE-Entry-Sheet'!D186</f>
        <v>0</v>
      </c>
      <c r="C186">
        <f t="shared" si="3"/>
        <v>0</v>
      </c>
    </row>
    <row r="187" spans="1:3">
      <c r="A187">
        <f>'SAMPLE-Entry-Sheet'!C187</f>
        <v>0</v>
      </c>
      <c r="B187">
        <f>'SAMPLE-Entry-Sheet'!D187</f>
        <v>0</v>
      </c>
      <c r="C187">
        <f t="shared" si="3"/>
        <v>0</v>
      </c>
    </row>
    <row r="188" spans="1:3">
      <c r="A188">
        <f>'SAMPLE-Entry-Sheet'!C188</f>
        <v>0</v>
      </c>
      <c r="B188">
        <f>'SAMPLE-Entry-Sheet'!D188</f>
        <v>0</v>
      </c>
      <c r="C188">
        <f t="shared" si="3"/>
        <v>0</v>
      </c>
    </row>
    <row r="189" spans="1:3">
      <c r="A189">
        <f>'SAMPLE-Entry-Sheet'!C189</f>
        <v>0</v>
      </c>
      <c r="B189">
        <f>'SAMPLE-Entry-Sheet'!D189</f>
        <v>0</v>
      </c>
      <c r="C189">
        <f t="shared" si="3"/>
        <v>0</v>
      </c>
    </row>
    <row r="190" spans="1:3">
      <c r="A190">
        <f>'SAMPLE-Entry-Sheet'!C190</f>
        <v>0</v>
      </c>
      <c r="B190">
        <f>'SAMPLE-Entry-Sheet'!D190</f>
        <v>0</v>
      </c>
      <c r="C190">
        <f t="shared" si="3"/>
        <v>0</v>
      </c>
    </row>
    <row r="191" spans="1:3">
      <c r="A191">
        <f>'SAMPLE-Entry-Sheet'!C191</f>
        <v>0</v>
      </c>
      <c r="B191">
        <f>'SAMPLE-Entry-Sheet'!D191</f>
        <v>0</v>
      </c>
      <c r="C191">
        <f t="shared" si="3"/>
        <v>0</v>
      </c>
    </row>
    <row r="192" spans="1:3">
      <c r="A192">
        <f>'SAMPLE-Entry-Sheet'!C192</f>
        <v>0</v>
      </c>
      <c r="B192">
        <f>'SAMPLE-Entry-Sheet'!D192</f>
        <v>0</v>
      </c>
      <c r="C192">
        <f t="shared" si="3"/>
        <v>0</v>
      </c>
    </row>
    <row r="193" spans="1:3">
      <c r="A193">
        <f>'SAMPLE-Entry-Sheet'!C193</f>
        <v>0</v>
      </c>
      <c r="B193">
        <f>'SAMPLE-Entry-Sheet'!D193</f>
        <v>0</v>
      </c>
      <c r="C193">
        <f t="shared" si="3"/>
        <v>0</v>
      </c>
    </row>
    <row r="194" spans="1:3">
      <c r="A194">
        <f>'SAMPLE-Entry-Sheet'!C194</f>
        <v>0</v>
      </c>
      <c r="B194">
        <f>'SAMPLE-Entry-Sheet'!D194</f>
        <v>0</v>
      </c>
      <c r="C194">
        <f t="shared" si="3"/>
        <v>0</v>
      </c>
    </row>
    <row r="195" spans="1:3">
      <c r="A195">
        <f>'SAMPLE-Entry-Sheet'!C195</f>
        <v>0</v>
      </c>
      <c r="B195">
        <f>'SAMPLE-Entry-Sheet'!D195</f>
        <v>0</v>
      </c>
      <c r="C195">
        <f t="shared" si="3"/>
        <v>0</v>
      </c>
    </row>
    <row r="196" spans="1:3">
      <c r="A196">
        <f>'SAMPLE-Entry-Sheet'!C196</f>
        <v>0</v>
      </c>
      <c r="B196">
        <f>'SAMPLE-Entry-Sheet'!D196</f>
        <v>0</v>
      </c>
      <c r="C196">
        <f t="shared" si="3"/>
        <v>0</v>
      </c>
    </row>
    <row r="197" spans="1:3">
      <c r="A197">
        <f>'SAMPLE-Entry-Sheet'!C197</f>
        <v>0</v>
      </c>
      <c r="B197">
        <f>'SAMPLE-Entry-Sheet'!D197</f>
        <v>0</v>
      </c>
      <c r="C197">
        <f t="shared" si="3"/>
        <v>0</v>
      </c>
    </row>
    <row r="198" spans="1:3">
      <c r="A198">
        <f>'SAMPLE-Entry-Sheet'!C198</f>
        <v>0</v>
      </c>
      <c r="B198">
        <f>'SAMPLE-Entry-Sheet'!D198</f>
        <v>0</v>
      </c>
      <c r="C198">
        <f t="shared" si="3"/>
        <v>0</v>
      </c>
    </row>
    <row r="199" spans="1:3">
      <c r="A199">
        <f>'SAMPLE-Entry-Sheet'!C199</f>
        <v>0</v>
      </c>
      <c r="B199">
        <f>'SAMPLE-Entry-Sheet'!D199</f>
        <v>0</v>
      </c>
      <c r="C199">
        <f t="shared" si="3"/>
        <v>0</v>
      </c>
    </row>
    <row r="200" spans="1:3">
      <c r="A200">
        <f>'SAMPLE-Entry-Sheet'!C200</f>
        <v>0</v>
      </c>
      <c r="B200">
        <f>'SAMPLE-Entry-Sheet'!D200</f>
        <v>0</v>
      </c>
      <c r="C200">
        <f t="shared" si="3"/>
        <v>0</v>
      </c>
    </row>
    <row r="201" spans="1:3">
      <c r="A201">
        <f>'SAMPLE-Entry-Sheet'!C201</f>
        <v>0</v>
      </c>
      <c r="B201">
        <f>'SAMPLE-Entry-Sheet'!D201</f>
        <v>0</v>
      </c>
      <c r="C201">
        <f t="shared" si="3"/>
        <v>0</v>
      </c>
    </row>
    <row r="202" spans="1:3">
      <c r="A202">
        <f>'SAMPLE-Entry-Sheet'!C202</f>
        <v>0</v>
      </c>
      <c r="B202">
        <f>'SAMPLE-Entry-Sheet'!D202</f>
        <v>0</v>
      </c>
      <c r="C202">
        <f t="shared" si="3"/>
        <v>0</v>
      </c>
    </row>
    <row r="203" spans="1:3">
      <c r="A203">
        <f>'SAMPLE-Entry-Sheet'!C203</f>
        <v>0</v>
      </c>
      <c r="B203">
        <f>'SAMPLE-Entry-Sheet'!D203</f>
        <v>0</v>
      </c>
      <c r="C203">
        <f t="shared" si="3"/>
        <v>0</v>
      </c>
    </row>
    <row r="204" spans="1:3">
      <c r="A204">
        <f>'SAMPLE-Entry-Sheet'!C204</f>
        <v>0</v>
      </c>
      <c r="B204">
        <f>'SAMPLE-Entry-Sheet'!D204</f>
        <v>0</v>
      </c>
      <c r="C204">
        <f t="shared" si="3"/>
        <v>0</v>
      </c>
    </row>
    <row r="205" spans="1:3">
      <c r="A205">
        <f>'SAMPLE-Entry-Sheet'!C205</f>
        <v>0</v>
      </c>
      <c r="B205">
        <f>'SAMPLE-Entry-Sheet'!D205</f>
        <v>0</v>
      </c>
      <c r="C205">
        <f t="shared" si="3"/>
        <v>0</v>
      </c>
    </row>
    <row r="206" spans="1:3">
      <c r="A206">
        <f>'SAMPLE-Entry-Sheet'!C206</f>
        <v>0</v>
      </c>
      <c r="B206">
        <f>'SAMPLE-Entry-Sheet'!D206</f>
        <v>0</v>
      </c>
      <c r="C206">
        <f t="shared" si="3"/>
        <v>0</v>
      </c>
    </row>
    <row r="207" spans="1:3">
      <c r="A207">
        <f>'SAMPLE-Entry-Sheet'!C207</f>
        <v>0</v>
      </c>
      <c r="B207">
        <f>'SAMPLE-Entry-Sheet'!D207</f>
        <v>0</v>
      </c>
      <c r="C207">
        <f t="shared" si="3"/>
        <v>0</v>
      </c>
    </row>
    <row r="208" spans="1:3">
      <c r="A208">
        <f>'SAMPLE-Entry-Sheet'!C208</f>
        <v>0</v>
      </c>
      <c r="B208">
        <f>'SAMPLE-Entry-Sheet'!D208</f>
        <v>0</v>
      </c>
      <c r="C208">
        <f t="shared" ref="C208:C251" si="4">SUM(D208:AV208)</f>
        <v>0</v>
      </c>
    </row>
    <row r="209" spans="1:3">
      <c r="A209">
        <f>'SAMPLE-Entry-Sheet'!C209</f>
        <v>0</v>
      </c>
      <c r="B209">
        <f>'SAMPLE-Entry-Sheet'!D209</f>
        <v>0</v>
      </c>
      <c r="C209">
        <f t="shared" si="4"/>
        <v>0</v>
      </c>
    </row>
    <row r="210" spans="1:3">
      <c r="A210">
        <f>'SAMPLE-Entry-Sheet'!C210</f>
        <v>0</v>
      </c>
      <c r="B210">
        <f>'SAMPLE-Entry-Sheet'!D210</f>
        <v>0</v>
      </c>
      <c r="C210">
        <f t="shared" si="4"/>
        <v>0</v>
      </c>
    </row>
    <row r="211" spans="1:3">
      <c r="A211">
        <f>'SAMPLE-Entry-Sheet'!C211</f>
        <v>0</v>
      </c>
      <c r="B211">
        <f>'SAMPLE-Entry-Sheet'!D211</f>
        <v>0</v>
      </c>
      <c r="C211">
        <f t="shared" si="4"/>
        <v>0</v>
      </c>
    </row>
    <row r="212" spans="1:3">
      <c r="A212">
        <f>'SAMPLE-Entry-Sheet'!C212</f>
        <v>0</v>
      </c>
      <c r="B212">
        <f>'SAMPLE-Entry-Sheet'!D212</f>
        <v>0</v>
      </c>
      <c r="C212">
        <f t="shared" si="4"/>
        <v>0</v>
      </c>
    </row>
    <row r="213" spans="1:3">
      <c r="A213">
        <f>'SAMPLE-Entry-Sheet'!C213</f>
        <v>0</v>
      </c>
      <c r="B213">
        <f>'SAMPLE-Entry-Sheet'!D213</f>
        <v>0</v>
      </c>
      <c r="C213">
        <f t="shared" si="4"/>
        <v>0</v>
      </c>
    </row>
    <row r="214" spans="1:3">
      <c r="A214">
        <f>'SAMPLE-Entry-Sheet'!C214</f>
        <v>0</v>
      </c>
      <c r="B214">
        <f>'SAMPLE-Entry-Sheet'!D214</f>
        <v>0</v>
      </c>
      <c r="C214">
        <f t="shared" si="4"/>
        <v>0</v>
      </c>
    </row>
    <row r="215" spans="1:3">
      <c r="A215">
        <f>'SAMPLE-Entry-Sheet'!C215</f>
        <v>0</v>
      </c>
      <c r="B215">
        <f>'SAMPLE-Entry-Sheet'!D215</f>
        <v>0</v>
      </c>
      <c r="C215">
        <f t="shared" si="4"/>
        <v>0</v>
      </c>
    </row>
    <row r="216" spans="1:3">
      <c r="A216">
        <f>'SAMPLE-Entry-Sheet'!C216</f>
        <v>0</v>
      </c>
      <c r="B216">
        <f>'SAMPLE-Entry-Sheet'!D216</f>
        <v>0</v>
      </c>
      <c r="C216">
        <f t="shared" si="4"/>
        <v>0</v>
      </c>
    </row>
    <row r="217" spans="1:3">
      <c r="A217">
        <f>'SAMPLE-Entry-Sheet'!C217</f>
        <v>0</v>
      </c>
      <c r="B217">
        <f>'SAMPLE-Entry-Sheet'!D217</f>
        <v>0</v>
      </c>
      <c r="C217">
        <f t="shared" si="4"/>
        <v>0</v>
      </c>
    </row>
    <row r="218" spans="1:3">
      <c r="A218">
        <f>'SAMPLE-Entry-Sheet'!C218</f>
        <v>0</v>
      </c>
      <c r="B218">
        <f>'SAMPLE-Entry-Sheet'!D218</f>
        <v>0</v>
      </c>
      <c r="C218">
        <f t="shared" si="4"/>
        <v>0</v>
      </c>
    </row>
    <row r="219" spans="1:3">
      <c r="A219">
        <f>'SAMPLE-Entry-Sheet'!C219</f>
        <v>0</v>
      </c>
      <c r="B219">
        <f>'SAMPLE-Entry-Sheet'!D219</f>
        <v>0</v>
      </c>
      <c r="C219">
        <f t="shared" si="4"/>
        <v>0</v>
      </c>
    </row>
    <row r="220" spans="1:3">
      <c r="A220">
        <f>'SAMPLE-Entry-Sheet'!C220</f>
        <v>0</v>
      </c>
      <c r="B220">
        <f>'SAMPLE-Entry-Sheet'!D220</f>
        <v>0</v>
      </c>
      <c r="C220">
        <f t="shared" si="4"/>
        <v>0</v>
      </c>
    </row>
    <row r="221" spans="1:3">
      <c r="A221">
        <f>'SAMPLE-Entry-Sheet'!C221</f>
        <v>0</v>
      </c>
      <c r="B221">
        <f>'SAMPLE-Entry-Sheet'!D221</f>
        <v>0</v>
      </c>
      <c r="C221">
        <f t="shared" si="4"/>
        <v>0</v>
      </c>
    </row>
    <row r="222" spans="1:3">
      <c r="A222">
        <f>'SAMPLE-Entry-Sheet'!C222</f>
        <v>0</v>
      </c>
      <c r="B222">
        <f>'SAMPLE-Entry-Sheet'!D222</f>
        <v>0</v>
      </c>
      <c r="C222">
        <f t="shared" si="4"/>
        <v>0</v>
      </c>
    </row>
    <row r="223" spans="1:3">
      <c r="A223">
        <f>'SAMPLE-Entry-Sheet'!C223</f>
        <v>0</v>
      </c>
      <c r="B223">
        <f>'SAMPLE-Entry-Sheet'!D223</f>
        <v>0</v>
      </c>
      <c r="C223">
        <f t="shared" si="4"/>
        <v>0</v>
      </c>
    </row>
    <row r="224" spans="1:3">
      <c r="A224">
        <f>'SAMPLE-Entry-Sheet'!C224</f>
        <v>0</v>
      </c>
      <c r="B224">
        <f>'SAMPLE-Entry-Sheet'!D224</f>
        <v>0</v>
      </c>
      <c r="C224">
        <f t="shared" si="4"/>
        <v>0</v>
      </c>
    </row>
    <row r="225" spans="1:3">
      <c r="A225">
        <f>'SAMPLE-Entry-Sheet'!C225</f>
        <v>0</v>
      </c>
      <c r="B225">
        <f>'SAMPLE-Entry-Sheet'!D225</f>
        <v>0</v>
      </c>
      <c r="C225">
        <f t="shared" si="4"/>
        <v>0</v>
      </c>
    </row>
    <row r="226" spans="1:3">
      <c r="A226">
        <f>'SAMPLE-Entry-Sheet'!C226</f>
        <v>0</v>
      </c>
      <c r="B226">
        <f>'SAMPLE-Entry-Sheet'!D226</f>
        <v>0</v>
      </c>
      <c r="C226">
        <f t="shared" si="4"/>
        <v>0</v>
      </c>
    </row>
    <row r="227" spans="1:3">
      <c r="A227">
        <f>'SAMPLE-Entry-Sheet'!C227</f>
        <v>0</v>
      </c>
      <c r="B227">
        <f>'SAMPLE-Entry-Sheet'!D227</f>
        <v>0</v>
      </c>
      <c r="C227">
        <f t="shared" si="4"/>
        <v>0</v>
      </c>
    </row>
    <row r="228" spans="1:3">
      <c r="A228">
        <f>'SAMPLE-Entry-Sheet'!C228</f>
        <v>0</v>
      </c>
      <c r="B228">
        <f>'SAMPLE-Entry-Sheet'!D228</f>
        <v>0</v>
      </c>
      <c r="C228">
        <f t="shared" si="4"/>
        <v>0</v>
      </c>
    </row>
    <row r="229" spans="1:3">
      <c r="A229">
        <f>'SAMPLE-Entry-Sheet'!C229</f>
        <v>0</v>
      </c>
      <c r="B229">
        <f>'SAMPLE-Entry-Sheet'!D229</f>
        <v>0</v>
      </c>
      <c r="C229">
        <f t="shared" si="4"/>
        <v>0</v>
      </c>
    </row>
    <row r="230" spans="1:3">
      <c r="A230">
        <f>'SAMPLE-Entry-Sheet'!C230</f>
        <v>0</v>
      </c>
      <c r="B230">
        <f>'SAMPLE-Entry-Sheet'!D230</f>
        <v>0</v>
      </c>
      <c r="C230">
        <f t="shared" si="4"/>
        <v>0</v>
      </c>
    </row>
    <row r="231" spans="1:3">
      <c r="A231">
        <f>'SAMPLE-Entry-Sheet'!C231</f>
        <v>0</v>
      </c>
      <c r="B231">
        <f>'SAMPLE-Entry-Sheet'!D231</f>
        <v>0</v>
      </c>
      <c r="C231">
        <f t="shared" si="4"/>
        <v>0</v>
      </c>
    </row>
    <row r="232" spans="1:3">
      <c r="A232">
        <f>'SAMPLE-Entry-Sheet'!C232</f>
        <v>0</v>
      </c>
      <c r="B232">
        <f>'SAMPLE-Entry-Sheet'!D232</f>
        <v>0</v>
      </c>
      <c r="C232">
        <f t="shared" si="4"/>
        <v>0</v>
      </c>
    </row>
    <row r="233" spans="1:3">
      <c r="A233">
        <f>'SAMPLE-Entry-Sheet'!C233</f>
        <v>0</v>
      </c>
      <c r="B233">
        <f>'SAMPLE-Entry-Sheet'!D233</f>
        <v>0</v>
      </c>
      <c r="C233">
        <f t="shared" si="4"/>
        <v>0</v>
      </c>
    </row>
    <row r="234" spans="1:3">
      <c r="A234">
        <f>'SAMPLE-Entry-Sheet'!C234</f>
        <v>0</v>
      </c>
      <c r="B234">
        <f>'SAMPLE-Entry-Sheet'!D234</f>
        <v>0</v>
      </c>
      <c r="C234">
        <f t="shared" si="4"/>
        <v>0</v>
      </c>
    </row>
    <row r="235" spans="1:3">
      <c r="A235">
        <f>'SAMPLE-Entry-Sheet'!C235</f>
        <v>0</v>
      </c>
      <c r="B235">
        <f>'SAMPLE-Entry-Sheet'!D235</f>
        <v>0</v>
      </c>
      <c r="C235">
        <f t="shared" si="4"/>
        <v>0</v>
      </c>
    </row>
    <row r="236" spans="1:3">
      <c r="A236">
        <f>'SAMPLE-Entry-Sheet'!C236</f>
        <v>0</v>
      </c>
      <c r="B236">
        <f>'SAMPLE-Entry-Sheet'!D236</f>
        <v>0</v>
      </c>
      <c r="C236">
        <f t="shared" si="4"/>
        <v>0</v>
      </c>
    </row>
    <row r="237" spans="1:3">
      <c r="A237">
        <f>'SAMPLE-Entry-Sheet'!C237</f>
        <v>0</v>
      </c>
      <c r="B237">
        <f>'SAMPLE-Entry-Sheet'!D237</f>
        <v>0</v>
      </c>
      <c r="C237">
        <f t="shared" si="4"/>
        <v>0</v>
      </c>
    </row>
    <row r="238" spans="1:3">
      <c r="A238">
        <f>'SAMPLE-Entry-Sheet'!C238</f>
        <v>0</v>
      </c>
      <c r="B238">
        <f>'SAMPLE-Entry-Sheet'!D238</f>
        <v>0</v>
      </c>
      <c r="C238">
        <f t="shared" si="4"/>
        <v>0</v>
      </c>
    </row>
    <row r="239" spans="1:3">
      <c r="A239">
        <f>'SAMPLE-Entry-Sheet'!C239</f>
        <v>0</v>
      </c>
      <c r="B239">
        <f>'SAMPLE-Entry-Sheet'!D239</f>
        <v>0</v>
      </c>
      <c r="C239">
        <f t="shared" si="4"/>
        <v>0</v>
      </c>
    </row>
    <row r="240" spans="1:3">
      <c r="A240">
        <f>'SAMPLE-Entry-Sheet'!C240</f>
        <v>0</v>
      </c>
      <c r="B240">
        <f>'SAMPLE-Entry-Sheet'!D240</f>
        <v>0</v>
      </c>
      <c r="C240">
        <f t="shared" si="4"/>
        <v>0</v>
      </c>
    </row>
    <row r="241" spans="1:3">
      <c r="A241">
        <f>'SAMPLE-Entry-Sheet'!C241</f>
        <v>0</v>
      </c>
      <c r="B241">
        <f>'SAMPLE-Entry-Sheet'!D241</f>
        <v>0</v>
      </c>
      <c r="C241">
        <f t="shared" si="4"/>
        <v>0</v>
      </c>
    </row>
    <row r="242" spans="1:3">
      <c r="A242">
        <f>'SAMPLE-Entry-Sheet'!C242</f>
        <v>0</v>
      </c>
      <c r="B242">
        <f>'SAMPLE-Entry-Sheet'!D242</f>
        <v>0</v>
      </c>
      <c r="C242">
        <f t="shared" si="4"/>
        <v>0</v>
      </c>
    </row>
    <row r="243" spans="1:3">
      <c r="A243">
        <f>'SAMPLE-Entry-Sheet'!C243</f>
        <v>0</v>
      </c>
      <c r="B243">
        <f>'SAMPLE-Entry-Sheet'!D243</f>
        <v>0</v>
      </c>
      <c r="C243">
        <f t="shared" si="4"/>
        <v>0</v>
      </c>
    </row>
    <row r="244" spans="1:3">
      <c r="A244">
        <f>'SAMPLE-Entry-Sheet'!C244</f>
        <v>0</v>
      </c>
      <c r="B244">
        <f>'SAMPLE-Entry-Sheet'!D244</f>
        <v>0</v>
      </c>
      <c r="C244">
        <f t="shared" si="4"/>
        <v>0</v>
      </c>
    </row>
    <row r="245" spans="1:3">
      <c r="A245">
        <f>'SAMPLE-Entry-Sheet'!C245</f>
        <v>0</v>
      </c>
      <c r="B245">
        <f>'SAMPLE-Entry-Sheet'!D245</f>
        <v>0</v>
      </c>
      <c r="C245">
        <f t="shared" si="4"/>
        <v>0</v>
      </c>
    </row>
    <row r="246" spans="1:3">
      <c r="A246">
        <f>'SAMPLE-Entry-Sheet'!C246</f>
        <v>0</v>
      </c>
      <c r="B246">
        <f>'SAMPLE-Entry-Sheet'!D246</f>
        <v>0</v>
      </c>
      <c r="C246">
        <f t="shared" si="4"/>
        <v>0</v>
      </c>
    </row>
    <row r="247" spans="1:3">
      <c r="A247">
        <f>'SAMPLE-Entry-Sheet'!C247</f>
        <v>0</v>
      </c>
      <c r="B247">
        <f>'SAMPLE-Entry-Sheet'!D247</f>
        <v>0</v>
      </c>
      <c r="C247">
        <f t="shared" si="4"/>
        <v>0</v>
      </c>
    </row>
    <row r="248" spans="1:3">
      <c r="A248">
        <f>'SAMPLE-Entry-Sheet'!C248</f>
        <v>0</v>
      </c>
      <c r="B248">
        <f>'SAMPLE-Entry-Sheet'!D248</f>
        <v>0</v>
      </c>
      <c r="C248">
        <f t="shared" si="4"/>
        <v>0</v>
      </c>
    </row>
    <row r="249" spans="1:3">
      <c r="A249">
        <f>'SAMPLE-Entry-Sheet'!C249</f>
        <v>0</v>
      </c>
      <c r="B249">
        <f>'SAMPLE-Entry-Sheet'!D249</f>
        <v>0</v>
      </c>
      <c r="C249">
        <f t="shared" si="4"/>
        <v>0</v>
      </c>
    </row>
    <row r="250" spans="1:3">
      <c r="A250">
        <f>'SAMPLE-Entry-Sheet'!C250</f>
        <v>0</v>
      </c>
      <c r="B250">
        <f>'SAMPLE-Entry-Sheet'!D250</f>
        <v>0</v>
      </c>
      <c r="C250">
        <f t="shared" si="4"/>
        <v>0</v>
      </c>
    </row>
    <row r="251" spans="1:3">
      <c r="A251">
        <f>'SAMPLE-Entry-Sheet'!C251</f>
        <v>0</v>
      </c>
      <c r="B251">
        <f>'SAMPLE-Entry-Sheet'!D251</f>
        <v>0</v>
      </c>
      <c r="C251">
        <f t="shared" si="4"/>
        <v>0</v>
      </c>
    </row>
  </sheetData>
  <sheetProtection algorithmName="SHA-512" hashValue="bNG1zy70mFhsu08cdUn7RcHkLXmB7AIl0ydelHW3EbRT5AeMvbmojH6PK8UrmcvXapnofJ5Z2o4sBiwBvz2RIg==" saltValue="dEKAWkI7G3OO3wKjqexOiQ==" spinCount="100000" sheet="1" objects="1" scenarios="1"/>
  <protectedRanges>
    <protectedRange sqref="A1:AV1 AC2:AV1048576 A2:Z1048576" name="Range1"/>
  </protectedRanges>
  <phoneticPr fontId="7" type="noConversion"/>
  <pageMargins left="0.7" right="0.7" top="0.75" bottom="0.75" header="0.3" footer="0.3"/>
  <pageSetup orientation="landscape" horizontalDpi="1200" verticalDpi="1200" r:id="rId1"/>
  <headerFooter>
    <oddFooter>&amp;CDraft</oddFooter>
  </headerFooter>
  <ignoredErrors>
    <ignoredError sqref="C4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A77A-B805-4B68-84CF-C64E34D55E36}">
  <sheetPr>
    <tabColor theme="9"/>
  </sheetPr>
  <dimension ref="A1:U2998"/>
  <sheetViews>
    <sheetView topLeftCell="D1" workbookViewId="0">
      <selection activeCell="Q4" sqref="Q4"/>
    </sheetView>
  </sheetViews>
  <sheetFormatPr defaultRowHeight="14.25"/>
  <cols>
    <col min="1" max="1" width="17.5703125" customWidth="1"/>
    <col min="2" max="3" width="10.42578125" customWidth="1"/>
    <col min="4" max="4" width="23.85546875" customWidth="1"/>
    <col min="5" max="5" width="36.140625" customWidth="1"/>
    <col min="6" max="6" width="18.85546875" customWidth="1"/>
    <col min="7" max="7" width="17.5703125" customWidth="1"/>
    <col min="8" max="8" width="24.5703125" customWidth="1"/>
    <col min="9" max="9" width="11.42578125" customWidth="1"/>
    <col min="10" max="10" width="14" customWidth="1"/>
    <col min="11" max="11" width="12.5703125" customWidth="1"/>
    <col min="12" max="12" width="12.140625" customWidth="1"/>
    <col min="13" max="13" width="11.28515625" customWidth="1"/>
    <col min="14" max="14" width="14.140625" customWidth="1"/>
    <col min="15" max="15" width="10.140625" customWidth="1"/>
  </cols>
  <sheetData>
    <row r="1" spans="1:21" s="32" customFormat="1" ht="51.75" thickBot="1">
      <c r="A1" s="33" t="s">
        <v>157</v>
      </c>
      <c r="B1" s="31" t="s">
        <v>158</v>
      </c>
      <c r="C1" s="32" t="s">
        <v>159</v>
      </c>
      <c r="D1" s="34" t="s">
        <v>160</v>
      </c>
      <c r="E1" s="34" t="s">
        <v>161</v>
      </c>
      <c r="F1" s="34" t="s">
        <v>162</v>
      </c>
      <c r="G1" s="35" t="s">
        <v>163</v>
      </c>
      <c r="H1" s="34" t="s">
        <v>97</v>
      </c>
      <c r="I1" s="34" t="s">
        <v>164</v>
      </c>
      <c r="J1" s="34" t="s">
        <v>165</v>
      </c>
      <c r="K1" s="36" t="s">
        <v>166</v>
      </c>
      <c r="L1" s="36" t="s">
        <v>167</v>
      </c>
      <c r="M1" s="37" t="s">
        <v>107</v>
      </c>
      <c r="N1" s="36" t="s">
        <v>168</v>
      </c>
      <c r="O1" s="36" t="s">
        <v>169</v>
      </c>
      <c r="P1" s="36" t="s">
        <v>170</v>
      </c>
      <c r="Q1" s="36" t="s">
        <v>171</v>
      </c>
      <c r="R1" s="36" t="s">
        <v>172</v>
      </c>
      <c r="S1" s="36" t="s">
        <v>173</v>
      </c>
      <c r="T1" s="36" t="s">
        <v>174</v>
      </c>
      <c r="U1" s="36" t="s">
        <v>175</v>
      </c>
    </row>
    <row r="2" spans="1:21" ht="42.75">
      <c r="A2" s="1" t="s">
        <v>176</v>
      </c>
      <c r="B2" s="1" t="s">
        <v>158</v>
      </c>
      <c r="C2" t="s">
        <v>177</v>
      </c>
      <c r="D2" s="3" t="s">
        <v>178</v>
      </c>
      <c r="E2" s="3" t="s">
        <v>179</v>
      </c>
      <c r="F2" s="3" t="s">
        <v>180</v>
      </c>
      <c r="G2" s="3" t="s">
        <v>181</v>
      </c>
      <c r="H2" s="3" t="s">
        <v>182</v>
      </c>
      <c r="I2" s="3">
        <v>1</v>
      </c>
      <c r="J2" s="3" t="s">
        <v>183</v>
      </c>
      <c r="K2" s="6">
        <v>45657</v>
      </c>
      <c r="L2" s="3" t="s">
        <v>184</v>
      </c>
      <c r="M2">
        <v>0.13</v>
      </c>
      <c r="N2">
        <v>2400</v>
      </c>
      <c r="O2" t="s">
        <v>185</v>
      </c>
      <c r="P2" t="s">
        <v>186</v>
      </c>
      <c r="Q2" t="s">
        <v>186</v>
      </c>
      <c r="R2" t="s">
        <v>187</v>
      </c>
      <c r="S2">
        <v>1</v>
      </c>
      <c r="T2">
        <v>400</v>
      </c>
      <c r="U2" t="s">
        <v>188</v>
      </c>
    </row>
    <row r="3" spans="1:21" ht="28.5">
      <c r="A3" s="1" t="s">
        <v>189</v>
      </c>
      <c r="B3" s="1">
        <v>1</v>
      </c>
      <c r="C3" t="s">
        <v>190</v>
      </c>
      <c r="D3" s="4" t="s">
        <v>191</v>
      </c>
      <c r="E3" s="3" t="s">
        <v>192</v>
      </c>
      <c r="F3" s="3" t="s">
        <v>193</v>
      </c>
      <c r="G3" s="3" t="s">
        <v>189</v>
      </c>
      <c r="H3" s="3" t="s">
        <v>194</v>
      </c>
      <c r="I3" s="3">
        <v>1</v>
      </c>
      <c r="J3" s="3" t="s">
        <v>184</v>
      </c>
      <c r="K3" s="6">
        <v>45658</v>
      </c>
      <c r="L3" s="3" t="s">
        <v>195</v>
      </c>
      <c r="M3">
        <v>0.08</v>
      </c>
      <c r="N3">
        <v>2000</v>
      </c>
      <c r="O3" t="s">
        <v>196</v>
      </c>
      <c r="P3" t="s">
        <v>197</v>
      </c>
      <c r="Q3" t="s">
        <v>197</v>
      </c>
      <c r="R3" t="s">
        <v>198</v>
      </c>
      <c r="S3">
        <v>1</v>
      </c>
      <c r="U3" t="s">
        <v>196</v>
      </c>
    </row>
    <row r="4" spans="1:21" ht="28.5" customHeight="1">
      <c r="A4" s="1" t="s">
        <v>199</v>
      </c>
      <c r="B4" s="2">
        <v>1430</v>
      </c>
      <c r="D4" s="3" t="s">
        <v>200</v>
      </c>
      <c r="E4" s="3" t="s">
        <v>201</v>
      </c>
      <c r="F4" s="3" t="s">
        <v>202</v>
      </c>
      <c r="G4" s="3" t="s">
        <v>203</v>
      </c>
      <c r="H4" s="4" t="s">
        <v>204</v>
      </c>
      <c r="I4" s="4">
        <v>1</v>
      </c>
      <c r="J4" s="3" t="s">
        <v>205</v>
      </c>
      <c r="L4" s="3" t="s">
        <v>206</v>
      </c>
      <c r="M4">
        <v>0.03</v>
      </c>
      <c r="N4">
        <v>1600</v>
      </c>
      <c r="Q4" t="s">
        <v>207</v>
      </c>
      <c r="R4" t="s">
        <v>208</v>
      </c>
      <c r="S4">
        <v>1</v>
      </c>
    </row>
    <row r="5" spans="1:21" ht="114">
      <c r="A5" s="1" t="s">
        <v>209</v>
      </c>
      <c r="B5" s="2">
        <v>3922</v>
      </c>
      <c r="D5" s="3" t="s">
        <v>210</v>
      </c>
      <c r="E5" s="3" t="s">
        <v>211</v>
      </c>
      <c r="F5" s="3" t="s">
        <v>212</v>
      </c>
      <c r="G5" s="4" t="s">
        <v>213</v>
      </c>
      <c r="H5" s="3" t="s">
        <v>214</v>
      </c>
      <c r="I5" s="3">
        <v>1</v>
      </c>
      <c r="J5" s="3" t="s">
        <v>206</v>
      </c>
      <c r="R5" t="s">
        <v>215</v>
      </c>
      <c r="S5">
        <v>1</v>
      </c>
    </row>
    <row r="6" spans="1:21" ht="25.5">
      <c r="A6" s="9" t="s">
        <v>216</v>
      </c>
      <c r="B6" s="10">
        <v>2110</v>
      </c>
      <c r="D6" s="3" t="s">
        <v>217</v>
      </c>
      <c r="E6" s="3" t="s">
        <v>218</v>
      </c>
      <c r="F6" s="3" t="s">
        <v>219</v>
      </c>
      <c r="G6" s="3" t="s">
        <v>220</v>
      </c>
      <c r="H6" s="3" t="s">
        <v>221</v>
      </c>
      <c r="I6" s="3">
        <v>1</v>
      </c>
      <c r="J6" s="3"/>
      <c r="R6" t="s">
        <v>197</v>
      </c>
      <c r="S6">
        <v>0</v>
      </c>
    </row>
    <row r="7" spans="1:21">
      <c r="A7" s="1" t="s">
        <v>222</v>
      </c>
      <c r="B7" s="2">
        <v>1774</v>
      </c>
      <c r="D7" s="3" t="s">
        <v>223</v>
      </c>
      <c r="E7" s="3" t="s">
        <v>224</v>
      </c>
      <c r="F7" s="3" t="s">
        <v>225</v>
      </c>
      <c r="G7" s="3" t="s">
        <v>226</v>
      </c>
      <c r="H7" s="4" t="s">
        <v>227</v>
      </c>
      <c r="I7" s="3">
        <v>1</v>
      </c>
      <c r="J7" s="3"/>
    </row>
    <row r="8" spans="1:21" ht="25.5">
      <c r="A8" s="9" t="s">
        <v>228</v>
      </c>
      <c r="B8" s="10">
        <v>1820</v>
      </c>
      <c r="D8" s="3" t="s">
        <v>229</v>
      </c>
      <c r="E8" s="3" t="s">
        <v>230</v>
      </c>
      <c r="F8" s="3" t="s">
        <v>231</v>
      </c>
      <c r="G8" s="3" t="s">
        <v>232</v>
      </c>
      <c r="H8" s="3" t="s">
        <v>233</v>
      </c>
      <c r="I8" s="3">
        <v>1</v>
      </c>
      <c r="J8" s="3"/>
    </row>
    <row r="9" spans="1:21" ht="25.5">
      <c r="A9" s="1" t="s">
        <v>232</v>
      </c>
      <c r="B9" s="2">
        <v>2088</v>
      </c>
      <c r="D9" s="3" t="s">
        <v>234</v>
      </c>
      <c r="E9" s="3" t="s">
        <v>235</v>
      </c>
      <c r="F9" s="3" t="s">
        <v>236</v>
      </c>
      <c r="G9" s="4" t="s">
        <v>228</v>
      </c>
      <c r="H9" s="3" t="s">
        <v>237</v>
      </c>
      <c r="I9" s="4">
        <v>1</v>
      </c>
      <c r="J9" s="3"/>
    </row>
    <row r="10" spans="1:21">
      <c r="A10" s="1" t="s">
        <v>213</v>
      </c>
      <c r="B10" s="2">
        <v>3985</v>
      </c>
      <c r="D10" s="3" t="s">
        <v>238</v>
      </c>
      <c r="E10" s="3" t="s">
        <v>239</v>
      </c>
      <c r="F10" s="3" t="s">
        <v>240</v>
      </c>
      <c r="G10" s="4" t="s">
        <v>241</v>
      </c>
      <c r="H10" s="4" t="s">
        <v>242</v>
      </c>
      <c r="I10" s="4">
        <v>0</v>
      </c>
      <c r="J10" s="3"/>
    </row>
    <row r="11" spans="1:21" ht="25.5">
      <c r="A11" s="1" t="s">
        <v>181</v>
      </c>
      <c r="B11" s="1">
        <v>1</v>
      </c>
      <c r="D11" s="3" t="s">
        <v>243</v>
      </c>
      <c r="E11" s="3" t="s">
        <v>244</v>
      </c>
      <c r="F11" s="3" t="s">
        <v>245</v>
      </c>
      <c r="G11" s="4" t="s">
        <v>216</v>
      </c>
      <c r="H11" s="3"/>
      <c r="I11" s="4"/>
      <c r="J11" s="3"/>
    </row>
    <row r="12" spans="1:21">
      <c r="A12" s="1" t="s">
        <v>246</v>
      </c>
      <c r="B12" s="1">
        <v>3.3</v>
      </c>
      <c r="D12" s="3" t="s">
        <v>247</v>
      </c>
      <c r="E12" s="3" t="s">
        <v>248</v>
      </c>
      <c r="F12" s="3" t="s">
        <v>249</v>
      </c>
      <c r="G12" s="4" t="s">
        <v>209</v>
      </c>
      <c r="H12" s="4"/>
      <c r="I12" s="4"/>
      <c r="J12" s="3"/>
    </row>
    <row r="13" spans="1:21">
      <c r="A13" s="9" t="s">
        <v>250</v>
      </c>
      <c r="B13" s="10">
        <v>1810</v>
      </c>
      <c r="D13" s="3" t="s">
        <v>251</v>
      </c>
      <c r="E13" s="3" t="s">
        <v>252</v>
      </c>
      <c r="F13" s="3" t="s">
        <v>253</v>
      </c>
      <c r="G13" s="3" t="s">
        <v>246</v>
      </c>
      <c r="H13" s="3"/>
      <c r="I13" s="3"/>
      <c r="J13" s="3"/>
    </row>
    <row r="14" spans="1:21" ht="25.5">
      <c r="A14" s="1" t="s">
        <v>203</v>
      </c>
      <c r="B14" s="1">
        <v>630</v>
      </c>
      <c r="D14" s="3" t="s">
        <v>254</v>
      </c>
      <c r="E14" s="3" t="s">
        <v>255</v>
      </c>
      <c r="F14" s="3" t="s">
        <v>256</v>
      </c>
      <c r="G14" s="3" t="s">
        <v>250</v>
      </c>
      <c r="H14" s="3"/>
      <c r="I14" s="3"/>
      <c r="J14" s="3"/>
    </row>
    <row r="15" spans="1:21">
      <c r="A15" s="1" t="s">
        <v>226</v>
      </c>
      <c r="B15" s="2">
        <v>1386</v>
      </c>
      <c r="D15" s="3" t="s">
        <v>257</v>
      </c>
      <c r="E15" s="3" t="s">
        <v>258</v>
      </c>
      <c r="F15" s="5" t="s">
        <v>183</v>
      </c>
      <c r="G15" s="4" t="s">
        <v>259</v>
      </c>
      <c r="H15" s="4"/>
      <c r="I15" s="4"/>
      <c r="J15" s="3"/>
    </row>
    <row r="16" spans="1:21">
      <c r="A16" s="1" t="s">
        <v>220</v>
      </c>
      <c r="B16" s="2">
        <v>1396</v>
      </c>
      <c r="D16" s="3" t="s">
        <v>260</v>
      </c>
      <c r="E16" s="3" t="s">
        <v>261</v>
      </c>
      <c r="F16" s="3"/>
      <c r="G16" s="3" t="s">
        <v>262</v>
      </c>
      <c r="H16" s="3"/>
      <c r="I16" s="3"/>
      <c r="J16" s="3"/>
    </row>
    <row r="17" spans="1:10">
      <c r="A17" s="1" t="s">
        <v>259</v>
      </c>
      <c r="B17" s="2">
        <v>1769</v>
      </c>
      <c r="D17" s="3" t="s">
        <v>263</v>
      </c>
      <c r="E17" s="5" t="s">
        <v>183</v>
      </c>
      <c r="F17" s="3"/>
      <c r="G17" s="4" t="s">
        <v>199</v>
      </c>
      <c r="H17" s="4"/>
      <c r="I17" s="4"/>
      <c r="J17" s="3"/>
    </row>
    <row r="18" spans="1:10">
      <c r="A18" s="1" t="s">
        <v>241</v>
      </c>
      <c r="B18" s="2">
        <v>2848</v>
      </c>
      <c r="D18" s="3" t="s">
        <v>264</v>
      </c>
      <c r="E18" s="3"/>
      <c r="F18" s="3"/>
      <c r="G18" s="4" t="s">
        <v>183</v>
      </c>
      <c r="H18" s="4"/>
      <c r="I18" s="4"/>
      <c r="J18" s="3"/>
    </row>
    <row r="19" spans="1:10">
      <c r="A19" s="1" t="s">
        <v>262</v>
      </c>
      <c r="B19" s="2">
        <v>2676</v>
      </c>
      <c r="D19" s="3" t="s">
        <v>265</v>
      </c>
      <c r="E19" s="3"/>
      <c r="F19" s="3"/>
      <c r="G19" s="3"/>
      <c r="H19" s="3"/>
      <c r="I19" s="3"/>
      <c r="J19" s="3"/>
    </row>
    <row r="20" spans="1:10">
      <c r="D20" s="3" t="s">
        <v>266</v>
      </c>
      <c r="E20" s="3"/>
      <c r="F20" s="3"/>
      <c r="G20" s="3"/>
      <c r="H20" s="3"/>
      <c r="I20" s="3"/>
      <c r="J20" s="3"/>
    </row>
    <row r="21" spans="1:10">
      <c r="D21" s="3" t="s">
        <v>267</v>
      </c>
      <c r="E21" s="3"/>
      <c r="F21" s="3"/>
      <c r="G21" s="3"/>
      <c r="H21" s="3"/>
      <c r="I21" s="3"/>
      <c r="J21" s="3"/>
    </row>
    <row r="22" spans="1:10">
      <c r="D22" s="3" t="s">
        <v>268</v>
      </c>
      <c r="E22" s="3"/>
      <c r="F22" s="3"/>
      <c r="G22" s="3"/>
      <c r="H22" s="3"/>
      <c r="I22" s="3"/>
      <c r="J22" s="3"/>
    </row>
    <row r="23" spans="1:10">
      <c r="D23" s="3" t="s">
        <v>269</v>
      </c>
      <c r="E23" s="3"/>
      <c r="F23" s="3"/>
      <c r="G23" s="3"/>
      <c r="H23" s="3"/>
      <c r="I23" s="3"/>
      <c r="J23" s="3"/>
    </row>
    <row r="24" spans="1:10">
      <c r="D24" s="3" t="s">
        <v>270</v>
      </c>
      <c r="E24" s="3"/>
      <c r="F24" s="3"/>
      <c r="G24" s="3"/>
      <c r="H24" s="3"/>
      <c r="I24" s="3"/>
      <c r="J24" s="3"/>
    </row>
    <row r="25" spans="1:10">
      <c r="D25" s="3" t="s">
        <v>271</v>
      </c>
      <c r="E25" s="3"/>
      <c r="F25" s="3"/>
      <c r="G25" s="3"/>
      <c r="H25" s="3"/>
      <c r="I25" s="3"/>
      <c r="J25" s="3"/>
    </row>
    <row r="26" spans="1:10">
      <c r="D26" s="3"/>
      <c r="E26" s="3"/>
      <c r="F26" s="3"/>
      <c r="G26" s="3"/>
      <c r="H26" s="3"/>
      <c r="I26" s="3"/>
      <c r="J26" s="3"/>
    </row>
    <row r="27" spans="1:10">
      <c r="D27" s="3"/>
      <c r="E27" s="3"/>
      <c r="F27" s="3"/>
      <c r="G27" s="3"/>
      <c r="H27" s="3"/>
      <c r="I27" s="3"/>
      <c r="J27" s="3"/>
    </row>
    <row r="28" spans="1:10">
      <c r="D28" s="3"/>
      <c r="E28" s="3"/>
      <c r="F28" s="3"/>
      <c r="G28" s="3"/>
      <c r="H28" s="3"/>
      <c r="I28" s="3"/>
      <c r="J28" s="3"/>
    </row>
    <row r="29" spans="1:10">
      <c r="D29" s="3"/>
      <c r="E29" s="3"/>
      <c r="F29" s="3"/>
      <c r="G29" s="3"/>
      <c r="H29" s="3"/>
      <c r="I29" s="3"/>
      <c r="J29" s="3"/>
    </row>
    <row r="30" spans="1:10">
      <c r="D30" s="3"/>
      <c r="E30" s="3"/>
      <c r="F30" s="3"/>
      <c r="G30" s="3"/>
      <c r="H30" s="3"/>
      <c r="I30" s="3"/>
      <c r="J30" s="3"/>
    </row>
    <row r="31" spans="1:10">
      <c r="D31" s="3"/>
      <c r="E31" s="3"/>
      <c r="F31" s="3"/>
      <c r="G31" s="3"/>
      <c r="H31" s="3"/>
      <c r="I31" s="3"/>
      <c r="J31" s="3"/>
    </row>
    <row r="32" spans="1:10">
      <c r="D32" s="3"/>
      <c r="E32" s="3"/>
      <c r="F32" s="3"/>
      <c r="G32" s="3"/>
      <c r="H32" s="3"/>
      <c r="I32" s="3"/>
      <c r="J32" s="3"/>
    </row>
    <row r="33" spans="4:10">
      <c r="D33" s="3"/>
      <c r="E33" s="3"/>
      <c r="F33" s="3"/>
      <c r="G33" s="3"/>
      <c r="H33" s="3"/>
      <c r="I33" s="3"/>
      <c r="J33" s="3"/>
    </row>
    <row r="34" spans="4:10">
      <c r="D34" s="3"/>
      <c r="E34" s="3"/>
      <c r="F34" s="3"/>
      <c r="G34" s="3"/>
      <c r="H34" s="3"/>
      <c r="I34" s="3"/>
      <c r="J34" s="3"/>
    </row>
    <row r="35" spans="4:10">
      <c r="D35" s="3"/>
      <c r="E35" s="3"/>
      <c r="F35" s="3"/>
      <c r="G35" s="3"/>
      <c r="H35" s="3"/>
      <c r="I35" s="3"/>
      <c r="J35" s="3"/>
    </row>
    <row r="36" spans="4:10">
      <c r="D36" s="3"/>
      <c r="E36" s="3"/>
      <c r="F36" s="3"/>
      <c r="G36" s="3"/>
      <c r="H36" s="3"/>
      <c r="I36" s="3"/>
      <c r="J36" s="3"/>
    </row>
    <row r="37" spans="4:10">
      <c r="D37" s="3"/>
      <c r="E37" s="3"/>
      <c r="F37" s="3"/>
      <c r="G37" s="3"/>
      <c r="H37" s="3"/>
      <c r="I37" s="3"/>
      <c r="J37" s="3"/>
    </row>
    <row r="38" spans="4:10">
      <c r="D38" s="3"/>
      <c r="E38" s="3"/>
      <c r="F38" s="3"/>
      <c r="G38" s="3"/>
      <c r="H38" s="3"/>
      <c r="I38" s="3"/>
      <c r="J38" s="3"/>
    </row>
    <row r="39" spans="4:10">
      <c r="D39" s="3"/>
      <c r="E39" s="3"/>
      <c r="F39" s="3"/>
      <c r="G39" s="3"/>
      <c r="H39" s="3"/>
      <c r="I39" s="3"/>
      <c r="J39" s="3"/>
    </row>
    <row r="40" spans="4:10">
      <c r="D40" s="3"/>
      <c r="E40" s="3"/>
      <c r="F40" s="3"/>
      <c r="G40" s="3"/>
      <c r="H40" s="3"/>
      <c r="I40" s="3"/>
      <c r="J40" s="3"/>
    </row>
    <row r="41" spans="4:10">
      <c r="D41" s="3"/>
      <c r="E41" s="3"/>
      <c r="F41" s="3"/>
      <c r="G41" s="3"/>
      <c r="H41" s="3"/>
      <c r="I41" s="3"/>
      <c r="J41" s="3"/>
    </row>
    <row r="42" spans="4:10">
      <c r="D42" s="3"/>
      <c r="E42" s="3"/>
      <c r="F42" s="3"/>
      <c r="G42" s="3"/>
      <c r="H42" s="3"/>
      <c r="I42" s="3"/>
      <c r="J42" s="3"/>
    </row>
    <row r="43" spans="4:10">
      <c r="D43" s="3"/>
      <c r="E43" s="3"/>
      <c r="F43" s="3"/>
      <c r="G43" s="3"/>
      <c r="H43" s="3"/>
      <c r="I43" s="3"/>
      <c r="J43" s="3"/>
    </row>
    <row r="44" spans="4:10">
      <c r="D44" s="3"/>
      <c r="E44" s="3"/>
      <c r="F44" s="3"/>
      <c r="G44" s="3"/>
      <c r="H44" s="3"/>
      <c r="I44" s="3"/>
      <c r="J44" s="3"/>
    </row>
    <row r="45" spans="4:10">
      <c r="D45" s="3"/>
      <c r="E45" s="3"/>
      <c r="F45" s="3"/>
      <c r="G45" s="3"/>
      <c r="H45" s="3"/>
      <c r="I45" s="3"/>
      <c r="J45" s="3"/>
    </row>
    <row r="46" spans="4:10">
      <c r="D46" s="3"/>
      <c r="E46" s="3"/>
      <c r="F46" s="3"/>
      <c r="G46" s="3"/>
      <c r="H46" s="3"/>
      <c r="I46" s="3"/>
      <c r="J46" s="3"/>
    </row>
    <row r="47" spans="4:10">
      <c r="D47" s="3"/>
      <c r="E47" s="3"/>
      <c r="F47" s="3"/>
      <c r="G47" s="3"/>
      <c r="H47" s="3"/>
      <c r="I47" s="3"/>
      <c r="J47" s="3"/>
    </row>
    <row r="48" spans="4:10">
      <c r="D48" s="3"/>
      <c r="E48" s="3"/>
      <c r="F48" s="3"/>
      <c r="G48" s="3"/>
      <c r="H48" s="3"/>
      <c r="I48" s="3"/>
      <c r="J48" s="3"/>
    </row>
    <row r="49" spans="4:10">
      <c r="D49" s="3"/>
      <c r="E49" s="3"/>
      <c r="F49" s="3"/>
      <c r="G49" s="3"/>
      <c r="H49" s="3"/>
      <c r="I49" s="3"/>
      <c r="J49" s="3"/>
    </row>
    <row r="50" spans="4:10">
      <c r="D50" s="3"/>
      <c r="E50" s="3"/>
      <c r="F50" s="3"/>
      <c r="G50" s="3"/>
      <c r="H50" s="3"/>
      <c r="I50" s="3"/>
      <c r="J50" s="3"/>
    </row>
    <row r="51" spans="4:10">
      <c r="D51" s="3"/>
      <c r="E51" s="3"/>
      <c r="F51" s="3"/>
      <c r="G51" s="3"/>
      <c r="H51" s="3"/>
      <c r="I51" s="3"/>
      <c r="J51" s="3"/>
    </row>
    <row r="52" spans="4:10">
      <c r="D52" s="3"/>
      <c r="E52" s="3"/>
      <c r="F52" s="3"/>
      <c r="G52" s="3"/>
      <c r="H52" s="3"/>
      <c r="I52" s="3"/>
      <c r="J52" s="3"/>
    </row>
    <row r="53" spans="4:10">
      <c r="D53" s="3"/>
      <c r="E53" s="3"/>
      <c r="F53" s="3"/>
      <c r="G53" s="3"/>
      <c r="H53" s="3"/>
      <c r="I53" s="3"/>
      <c r="J53" s="3"/>
    </row>
    <row r="54" spans="4:10">
      <c r="D54" s="3"/>
      <c r="E54" s="3"/>
      <c r="F54" s="3"/>
      <c r="G54" s="3"/>
      <c r="H54" s="3"/>
      <c r="I54" s="3"/>
      <c r="J54" s="3"/>
    </row>
    <row r="55" spans="4:10">
      <c r="D55" s="3"/>
      <c r="E55" s="3"/>
      <c r="F55" s="3"/>
      <c r="G55" s="3"/>
      <c r="H55" s="3"/>
      <c r="I55" s="3"/>
      <c r="J55" s="3"/>
    </row>
    <row r="56" spans="4:10">
      <c r="D56" s="3"/>
      <c r="E56" s="3"/>
      <c r="F56" s="3"/>
      <c r="G56" s="3"/>
      <c r="H56" s="3"/>
      <c r="I56" s="3"/>
      <c r="J56" s="3"/>
    </row>
    <row r="57" spans="4:10">
      <c r="D57" s="3"/>
      <c r="E57" s="3"/>
      <c r="F57" s="3"/>
      <c r="G57" s="3"/>
      <c r="H57" s="3"/>
      <c r="I57" s="3"/>
      <c r="J57" s="3"/>
    </row>
    <row r="58" spans="4:10">
      <c r="D58" s="3"/>
      <c r="E58" s="3"/>
      <c r="F58" s="3"/>
      <c r="G58" s="3"/>
      <c r="H58" s="3"/>
      <c r="I58" s="3"/>
      <c r="J58" s="3"/>
    </row>
    <row r="59" spans="4:10">
      <c r="D59" s="3"/>
      <c r="E59" s="3"/>
      <c r="F59" s="3"/>
      <c r="G59" s="3"/>
      <c r="H59" s="3"/>
      <c r="I59" s="3"/>
      <c r="J59" s="3"/>
    </row>
    <row r="60" spans="4:10">
      <c r="D60" s="3"/>
      <c r="E60" s="3"/>
      <c r="F60" s="3"/>
      <c r="G60" s="3"/>
      <c r="H60" s="3"/>
      <c r="I60" s="3"/>
      <c r="J60" s="3"/>
    </row>
    <row r="61" spans="4:10">
      <c r="D61" s="3"/>
      <c r="E61" s="3"/>
      <c r="F61" s="3"/>
      <c r="G61" s="3"/>
      <c r="H61" s="3"/>
      <c r="I61" s="3"/>
      <c r="J61" s="3"/>
    </row>
    <row r="62" spans="4:10">
      <c r="D62" s="3"/>
      <c r="E62" s="3"/>
      <c r="F62" s="3"/>
      <c r="G62" s="3"/>
      <c r="H62" s="3"/>
      <c r="I62" s="3"/>
      <c r="J62" s="3"/>
    </row>
    <row r="63" spans="4:10">
      <c r="D63" s="3"/>
      <c r="E63" s="3"/>
      <c r="F63" s="3"/>
      <c r="G63" s="3"/>
      <c r="H63" s="3"/>
      <c r="I63" s="3"/>
      <c r="J63" s="3"/>
    </row>
    <row r="64" spans="4:10">
      <c r="D64" s="3"/>
      <c r="E64" s="3"/>
      <c r="F64" s="3"/>
      <c r="G64" s="3"/>
      <c r="H64" s="3"/>
      <c r="I64" s="3"/>
      <c r="J64" s="3"/>
    </row>
    <row r="65" spans="4:10">
      <c r="D65" s="3"/>
      <c r="E65" s="3"/>
      <c r="F65" s="3"/>
      <c r="G65" s="3"/>
      <c r="H65" s="3"/>
      <c r="I65" s="3"/>
      <c r="J65" s="3"/>
    </row>
    <row r="66" spans="4:10">
      <c r="D66" s="3"/>
      <c r="E66" s="3"/>
      <c r="F66" s="3"/>
      <c r="G66" s="3"/>
      <c r="H66" s="3"/>
      <c r="I66" s="3"/>
      <c r="J66" s="3"/>
    </row>
    <row r="67" spans="4:10">
      <c r="D67" s="3"/>
      <c r="E67" s="3"/>
      <c r="F67" s="3"/>
      <c r="G67" s="3"/>
      <c r="H67" s="3"/>
      <c r="I67" s="3"/>
      <c r="J67" s="3"/>
    </row>
    <row r="68" spans="4:10">
      <c r="D68" s="3"/>
      <c r="E68" s="3"/>
      <c r="F68" s="3"/>
      <c r="G68" s="3"/>
      <c r="H68" s="3"/>
      <c r="I68" s="3"/>
      <c r="J68" s="3"/>
    </row>
    <row r="69" spans="4:10">
      <c r="D69" s="3"/>
      <c r="E69" s="3"/>
      <c r="F69" s="3"/>
      <c r="G69" s="3"/>
      <c r="H69" s="3"/>
      <c r="I69" s="3"/>
      <c r="J69" s="3"/>
    </row>
    <row r="70" spans="4:10">
      <c r="D70" s="3"/>
      <c r="E70" s="3"/>
      <c r="F70" s="3"/>
      <c r="G70" s="3"/>
      <c r="H70" s="3"/>
      <c r="I70" s="3"/>
      <c r="J70" s="3"/>
    </row>
    <row r="71" spans="4:10">
      <c r="D71" s="3"/>
      <c r="E71" s="3"/>
      <c r="F71" s="3"/>
      <c r="G71" s="3"/>
      <c r="H71" s="3"/>
      <c r="I71" s="3"/>
      <c r="J71" s="3"/>
    </row>
    <row r="72" spans="4:10">
      <c r="D72" s="3"/>
      <c r="E72" s="3"/>
      <c r="F72" s="3"/>
      <c r="G72" s="3"/>
      <c r="H72" s="3"/>
      <c r="I72" s="3"/>
      <c r="J72" s="3"/>
    </row>
    <row r="73" spans="4:10">
      <c r="D73" s="3"/>
      <c r="E73" s="3"/>
      <c r="F73" s="3"/>
      <c r="G73" s="3"/>
      <c r="H73" s="3"/>
      <c r="I73" s="3"/>
      <c r="J73" s="3"/>
    </row>
    <row r="74" spans="4:10">
      <c r="D74" s="3"/>
      <c r="E74" s="3"/>
      <c r="F74" s="3"/>
      <c r="G74" s="3"/>
      <c r="H74" s="3"/>
      <c r="I74" s="3"/>
      <c r="J74" s="3"/>
    </row>
    <row r="75" spans="4:10">
      <c r="D75" s="3"/>
      <c r="E75" s="3"/>
      <c r="F75" s="3"/>
      <c r="G75" s="3"/>
      <c r="H75" s="3"/>
      <c r="I75" s="3"/>
      <c r="J75" s="3"/>
    </row>
    <row r="76" spans="4:10">
      <c r="D76" s="3"/>
      <c r="E76" s="3"/>
      <c r="F76" s="3"/>
      <c r="G76" s="3"/>
      <c r="H76" s="3"/>
      <c r="I76" s="3"/>
      <c r="J76" s="3"/>
    </row>
    <row r="77" spans="4:10">
      <c r="D77" s="3"/>
      <c r="E77" s="3"/>
      <c r="F77" s="3"/>
      <c r="G77" s="3"/>
      <c r="H77" s="3"/>
      <c r="I77" s="3"/>
      <c r="J77" s="3"/>
    </row>
    <row r="78" spans="4:10">
      <c r="D78" s="3"/>
      <c r="E78" s="3"/>
      <c r="F78" s="3"/>
      <c r="G78" s="3"/>
      <c r="H78" s="3"/>
      <c r="I78" s="3"/>
      <c r="J78" s="3"/>
    </row>
    <row r="79" spans="4:10">
      <c r="D79" s="3"/>
      <c r="E79" s="3"/>
      <c r="F79" s="3"/>
      <c r="G79" s="3"/>
      <c r="H79" s="3"/>
      <c r="I79" s="3"/>
      <c r="J79" s="3"/>
    </row>
    <row r="80" spans="4:10">
      <c r="D80" s="3"/>
      <c r="E80" s="3"/>
      <c r="F80" s="3"/>
      <c r="G80" s="3"/>
      <c r="H80" s="3"/>
      <c r="I80" s="3"/>
      <c r="J80" s="3"/>
    </row>
    <row r="81" spans="4:10">
      <c r="D81" s="3"/>
      <c r="E81" s="3"/>
      <c r="F81" s="3"/>
      <c r="G81" s="3"/>
      <c r="H81" s="3"/>
      <c r="I81" s="3"/>
      <c r="J81" s="3"/>
    </row>
    <row r="82" spans="4:10">
      <c r="D82" s="3"/>
      <c r="E82" s="3"/>
      <c r="F82" s="3"/>
      <c r="G82" s="3"/>
      <c r="H82" s="3"/>
      <c r="I82" s="3"/>
      <c r="J82" s="3"/>
    </row>
    <row r="83" spans="4:10">
      <c r="D83" s="3"/>
      <c r="E83" s="3"/>
      <c r="F83" s="3"/>
      <c r="G83" s="3"/>
      <c r="H83" s="3"/>
      <c r="I83" s="3"/>
      <c r="J83" s="3"/>
    </row>
    <row r="84" spans="4:10">
      <c r="D84" s="3"/>
      <c r="E84" s="3"/>
      <c r="F84" s="3"/>
      <c r="G84" s="3"/>
      <c r="H84" s="3"/>
      <c r="I84" s="3"/>
      <c r="J84" s="3"/>
    </row>
    <row r="85" spans="4:10">
      <c r="D85" s="3"/>
      <c r="E85" s="3"/>
      <c r="F85" s="3"/>
      <c r="G85" s="3"/>
      <c r="H85" s="3"/>
      <c r="I85" s="3"/>
      <c r="J85" s="3"/>
    </row>
    <row r="86" spans="4:10">
      <c r="D86" s="3"/>
      <c r="E86" s="3"/>
      <c r="F86" s="3"/>
      <c r="G86" s="3"/>
      <c r="H86" s="3"/>
      <c r="I86" s="3"/>
      <c r="J86" s="3"/>
    </row>
    <row r="87" spans="4:10">
      <c r="D87" s="3"/>
      <c r="E87" s="3"/>
      <c r="F87" s="3"/>
      <c r="G87" s="3"/>
      <c r="H87" s="3"/>
      <c r="I87" s="3"/>
      <c r="J87" s="3"/>
    </row>
    <row r="88" spans="4:10">
      <c r="D88" s="3"/>
      <c r="E88" s="3"/>
      <c r="F88" s="3"/>
      <c r="G88" s="3"/>
      <c r="H88" s="3"/>
      <c r="I88" s="3"/>
      <c r="J88" s="3"/>
    </row>
    <row r="89" spans="4:10">
      <c r="D89" s="3"/>
      <c r="E89" s="3"/>
      <c r="F89" s="3"/>
      <c r="G89" s="3"/>
      <c r="H89" s="3"/>
      <c r="I89" s="3"/>
      <c r="J89" s="3"/>
    </row>
    <row r="90" spans="4:10">
      <c r="D90" s="3"/>
      <c r="E90" s="3"/>
      <c r="F90" s="3"/>
      <c r="G90" s="3"/>
      <c r="H90" s="3"/>
      <c r="I90" s="3"/>
      <c r="J90" s="3"/>
    </row>
    <row r="91" spans="4:10">
      <c r="D91" s="3"/>
      <c r="E91" s="3"/>
      <c r="F91" s="3"/>
      <c r="G91" s="3"/>
      <c r="H91" s="3"/>
      <c r="I91" s="3"/>
      <c r="J91" s="3"/>
    </row>
    <row r="92" spans="4:10">
      <c r="D92" s="3"/>
      <c r="E92" s="3"/>
      <c r="F92" s="3"/>
      <c r="G92" s="3"/>
      <c r="H92" s="3"/>
      <c r="I92" s="3"/>
      <c r="J92" s="3"/>
    </row>
    <row r="93" spans="4:10">
      <c r="D93" s="3"/>
      <c r="E93" s="3"/>
      <c r="F93" s="3"/>
      <c r="G93" s="3"/>
      <c r="H93" s="3"/>
      <c r="I93" s="3"/>
      <c r="J93" s="3"/>
    </row>
    <row r="94" spans="4:10">
      <c r="D94" s="3"/>
      <c r="E94" s="3"/>
      <c r="F94" s="3"/>
      <c r="G94" s="3"/>
      <c r="H94" s="3"/>
      <c r="I94" s="3"/>
      <c r="J94" s="3"/>
    </row>
    <row r="95" spans="4:10">
      <c r="D95" s="3"/>
      <c r="E95" s="3"/>
      <c r="F95" s="3"/>
      <c r="G95" s="3"/>
      <c r="H95" s="3"/>
      <c r="I95" s="3"/>
      <c r="J95" s="3"/>
    </row>
    <row r="96" spans="4:10">
      <c r="D96" s="3"/>
      <c r="E96" s="3"/>
      <c r="F96" s="3"/>
      <c r="G96" s="3"/>
      <c r="H96" s="3"/>
      <c r="I96" s="3"/>
      <c r="J96" s="3"/>
    </row>
    <row r="97" spans="4:10">
      <c r="D97" s="3"/>
      <c r="E97" s="3"/>
      <c r="F97" s="3"/>
      <c r="G97" s="3"/>
      <c r="H97" s="3"/>
      <c r="I97" s="3"/>
      <c r="J97" s="3"/>
    </row>
    <row r="98" spans="4:10">
      <c r="D98" s="3"/>
      <c r="E98" s="3"/>
      <c r="F98" s="3"/>
      <c r="G98" s="3"/>
      <c r="H98" s="3"/>
      <c r="I98" s="3"/>
      <c r="J98" s="3"/>
    </row>
    <row r="99" spans="4:10">
      <c r="D99" s="3"/>
      <c r="E99" s="3"/>
      <c r="F99" s="3"/>
      <c r="G99" s="3"/>
      <c r="H99" s="3"/>
      <c r="I99" s="3"/>
      <c r="J99" s="3"/>
    </row>
    <row r="100" spans="4:10">
      <c r="D100" s="3"/>
      <c r="E100" s="3"/>
      <c r="F100" s="3"/>
      <c r="G100" s="3"/>
      <c r="H100" s="3"/>
      <c r="I100" s="3"/>
      <c r="J100" s="3"/>
    </row>
    <row r="101" spans="4:10">
      <c r="D101" s="3"/>
      <c r="E101" s="3"/>
      <c r="F101" s="3"/>
      <c r="G101" s="3"/>
      <c r="H101" s="3"/>
      <c r="I101" s="3"/>
      <c r="J101" s="3"/>
    </row>
    <row r="102" spans="4:10">
      <c r="D102" s="3"/>
      <c r="E102" s="3"/>
      <c r="F102" s="3"/>
      <c r="G102" s="3"/>
      <c r="H102" s="3"/>
      <c r="I102" s="3"/>
      <c r="J102" s="3"/>
    </row>
    <row r="103" spans="4:10">
      <c r="D103" s="3"/>
      <c r="E103" s="3"/>
      <c r="F103" s="3"/>
      <c r="G103" s="3"/>
      <c r="H103" s="3"/>
      <c r="I103" s="3"/>
      <c r="J103" s="3"/>
    </row>
    <row r="104" spans="4:10">
      <c r="D104" s="3"/>
      <c r="E104" s="3"/>
      <c r="F104" s="3"/>
      <c r="G104" s="3"/>
      <c r="H104" s="3"/>
      <c r="I104" s="3"/>
      <c r="J104" s="3"/>
    </row>
    <row r="105" spans="4:10">
      <c r="D105" s="3"/>
      <c r="E105" s="3"/>
      <c r="F105" s="3"/>
      <c r="G105" s="3"/>
      <c r="H105" s="3"/>
      <c r="I105" s="3"/>
      <c r="J105" s="3"/>
    </row>
    <row r="106" spans="4:10">
      <c r="D106" s="3"/>
      <c r="E106" s="3"/>
      <c r="F106" s="3"/>
      <c r="G106" s="3"/>
      <c r="H106" s="3"/>
      <c r="I106" s="3"/>
      <c r="J106" s="3"/>
    </row>
    <row r="107" spans="4:10">
      <c r="D107" s="3"/>
      <c r="E107" s="3"/>
      <c r="F107" s="3"/>
      <c r="G107" s="3"/>
      <c r="H107" s="3"/>
      <c r="I107" s="3"/>
      <c r="J107" s="3"/>
    </row>
    <row r="108" spans="4:10">
      <c r="D108" s="3"/>
      <c r="E108" s="3"/>
      <c r="F108" s="3"/>
      <c r="G108" s="3"/>
      <c r="H108" s="3"/>
      <c r="I108" s="3"/>
      <c r="J108" s="3"/>
    </row>
    <row r="109" spans="4:10">
      <c r="D109" s="3"/>
      <c r="E109" s="3"/>
      <c r="F109" s="3"/>
      <c r="G109" s="3"/>
      <c r="H109" s="3"/>
      <c r="I109" s="3"/>
      <c r="J109" s="3"/>
    </row>
    <row r="110" spans="4:10">
      <c r="D110" s="3"/>
      <c r="E110" s="3"/>
      <c r="F110" s="3"/>
      <c r="G110" s="3"/>
      <c r="H110" s="3"/>
      <c r="I110" s="3"/>
      <c r="J110" s="3"/>
    </row>
    <row r="111" spans="4:10">
      <c r="D111" s="3"/>
      <c r="E111" s="3"/>
      <c r="F111" s="3"/>
      <c r="G111" s="3"/>
      <c r="H111" s="3"/>
      <c r="I111" s="3"/>
      <c r="J111" s="3"/>
    </row>
    <row r="112" spans="4:10">
      <c r="D112" s="3"/>
      <c r="E112" s="3"/>
      <c r="F112" s="3"/>
      <c r="G112" s="3"/>
      <c r="H112" s="3"/>
      <c r="I112" s="3"/>
      <c r="J112" s="3"/>
    </row>
    <row r="113" spans="4:10">
      <c r="D113" s="3"/>
      <c r="E113" s="3"/>
      <c r="F113" s="3"/>
      <c r="G113" s="3"/>
      <c r="H113" s="3"/>
      <c r="I113" s="3"/>
      <c r="J113" s="3"/>
    </row>
    <row r="114" spans="4:10">
      <c r="D114" s="3"/>
      <c r="E114" s="3"/>
      <c r="F114" s="3"/>
      <c r="G114" s="3"/>
      <c r="H114" s="3"/>
      <c r="I114" s="3"/>
      <c r="J114" s="3"/>
    </row>
    <row r="115" spans="4:10">
      <c r="D115" s="3"/>
      <c r="E115" s="3"/>
      <c r="F115" s="3"/>
      <c r="G115" s="3"/>
      <c r="H115" s="3"/>
      <c r="I115" s="3"/>
      <c r="J115" s="3"/>
    </row>
    <row r="116" spans="4:10">
      <c r="D116" s="3"/>
      <c r="E116" s="3"/>
      <c r="F116" s="3"/>
      <c r="G116" s="3"/>
      <c r="H116" s="3"/>
      <c r="I116" s="3"/>
      <c r="J116" s="3"/>
    </row>
    <row r="117" spans="4:10">
      <c r="D117" s="3"/>
      <c r="E117" s="3"/>
      <c r="F117" s="3"/>
      <c r="G117" s="3"/>
      <c r="H117" s="3"/>
      <c r="I117" s="3"/>
      <c r="J117" s="3"/>
    </row>
    <row r="118" spans="4:10">
      <c r="D118" s="3"/>
      <c r="E118" s="3"/>
      <c r="F118" s="3"/>
      <c r="G118" s="3"/>
      <c r="H118" s="3"/>
      <c r="I118" s="3"/>
      <c r="J118" s="3"/>
    </row>
    <row r="119" spans="4:10">
      <c r="D119" s="3"/>
      <c r="E119" s="3"/>
      <c r="F119" s="3"/>
      <c r="G119" s="3"/>
      <c r="H119" s="3"/>
      <c r="I119" s="3"/>
      <c r="J119" s="3"/>
    </row>
    <row r="120" spans="4:10">
      <c r="D120" s="3"/>
      <c r="E120" s="3"/>
      <c r="F120" s="3"/>
      <c r="G120" s="3"/>
      <c r="H120" s="3"/>
      <c r="I120" s="3"/>
      <c r="J120" s="3"/>
    </row>
    <row r="121" spans="4:10">
      <c r="D121" s="3"/>
      <c r="E121" s="3"/>
      <c r="F121" s="3"/>
      <c r="G121" s="3"/>
      <c r="H121" s="3"/>
      <c r="I121" s="3"/>
      <c r="J121" s="3"/>
    </row>
    <row r="122" spans="4:10">
      <c r="D122" s="3"/>
      <c r="E122" s="3"/>
      <c r="F122" s="3"/>
      <c r="G122" s="3"/>
      <c r="H122" s="3"/>
      <c r="I122" s="3"/>
      <c r="J122" s="3"/>
    </row>
    <row r="123" spans="4:10">
      <c r="D123" s="3"/>
      <c r="E123" s="3"/>
      <c r="F123" s="3"/>
      <c r="G123" s="3"/>
      <c r="H123" s="3"/>
      <c r="I123" s="3"/>
      <c r="J123" s="3"/>
    </row>
    <row r="124" spans="4:10">
      <c r="D124" s="3"/>
      <c r="E124" s="3"/>
      <c r="F124" s="3"/>
      <c r="G124" s="3"/>
      <c r="H124" s="3"/>
      <c r="I124" s="3"/>
      <c r="J124" s="3"/>
    </row>
    <row r="125" spans="4:10">
      <c r="D125" s="3"/>
      <c r="E125" s="3"/>
      <c r="F125" s="3"/>
      <c r="G125" s="3"/>
      <c r="H125" s="3"/>
      <c r="I125" s="3"/>
      <c r="J125" s="3"/>
    </row>
    <row r="126" spans="4:10">
      <c r="D126" s="3"/>
      <c r="E126" s="3"/>
      <c r="F126" s="3"/>
      <c r="G126" s="3"/>
      <c r="H126" s="3"/>
      <c r="I126" s="3"/>
      <c r="J126" s="3"/>
    </row>
    <row r="127" spans="4:10">
      <c r="D127" s="3"/>
      <c r="E127" s="3"/>
      <c r="F127" s="3"/>
      <c r="G127" s="3"/>
      <c r="H127" s="3"/>
      <c r="I127" s="3"/>
      <c r="J127" s="3"/>
    </row>
    <row r="128" spans="4:10">
      <c r="D128" s="3"/>
      <c r="E128" s="3"/>
      <c r="F128" s="3"/>
      <c r="G128" s="3"/>
      <c r="H128" s="3"/>
      <c r="I128" s="3"/>
      <c r="J128" s="3"/>
    </row>
    <row r="129" spans="4:10">
      <c r="D129" s="3"/>
      <c r="E129" s="3"/>
      <c r="F129" s="3"/>
      <c r="G129" s="3"/>
      <c r="H129" s="3"/>
      <c r="I129" s="3"/>
      <c r="J129" s="3"/>
    </row>
    <row r="130" spans="4:10">
      <c r="D130" s="3"/>
      <c r="E130" s="3"/>
      <c r="F130" s="3"/>
      <c r="G130" s="3"/>
      <c r="H130" s="3"/>
      <c r="I130" s="3"/>
      <c r="J130" s="3"/>
    </row>
    <row r="131" spans="4:10">
      <c r="D131" s="3"/>
      <c r="E131" s="3"/>
      <c r="F131" s="3"/>
      <c r="G131" s="3"/>
      <c r="H131" s="3"/>
      <c r="I131" s="3"/>
      <c r="J131" s="3"/>
    </row>
    <row r="132" spans="4:10">
      <c r="D132" s="3"/>
      <c r="E132" s="3"/>
      <c r="F132" s="3"/>
      <c r="G132" s="3"/>
      <c r="H132" s="3"/>
      <c r="I132" s="3"/>
      <c r="J132" s="3"/>
    </row>
    <row r="133" spans="4:10">
      <c r="D133" s="3"/>
      <c r="E133" s="3"/>
      <c r="F133" s="3"/>
      <c r="G133" s="3"/>
      <c r="H133" s="3"/>
      <c r="I133" s="3"/>
      <c r="J133" s="3"/>
    </row>
    <row r="134" spans="4:10">
      <c r="D134" s="3"/>
      <c r="E134" s="3"/>
      <c r="F134" s="3"/>
      <c r="G134" s="3"/>
      <c r="H134" s="3"/>
      <c r="I134" s="3"/>
      <c r="J134" s="3"/>
    </row>
    <row r="135" spans="4:10">
      <c r="D135" s="3"/>
      <c r="E135" s="3"/>
      <c r="F135" s="3"/>
      <c r="G135" s="3"/>
      <c r="H135" s="3"/>
      <c r="I135" s="3"/>
      <c r="J135" s="3"/>
    </row>
    <row r="136" spans="4:10">
      <c r="D136" s="3"/>
      <c r="E136" s="3"/>
      <c r="F136" s="3"/>
      <c r="G136" s="3"/>
      <c r="H136" s="3"/>
      <c r="I136" s="3"/>
      <c r="J136" s="3"/>
    </row>
    <row r="137" spans="4:10">
      <c r="D137" s="3"/>
      <c r="E137" s="3"/>
      <c r="F137" s="3"/>
      <c r="G137" s="3"/>
      <c r="H137" s="3"/>
      <c r="I137" s="3"/>
      <c r="J137" s="3"/>
    </row>
    <row r="138" spans="4:10">
      <c r="D138" s="3"/>
      <c r="E138" s="3"/>
      <c r="F138" s="3"/>
      <c r="G138" s="3"/>
      <c r="H138" s="3"/>
      <c r="I138" s="3"/>
      <c r="J138" s="3"/>
    </row>
    <row r="139" spans="4:10">
      <c r="D139" s="3"/>
      <c r="E139" s="3"/>
      <c r="F139" s="3"/>
      <c r="G139" s="3"/>
      <c r="H139" s="3"/>
      <c r="I139" s="3"/>
      <c r="J139" s="3"/>
    </row>
    <row r="140" spans="4:10">
      <c r="D140" s="3"/>
      <c r="E140" s="3"/>
      <c r="F140" s="3"/>
      <c r="G140" s="3"/>
      <c r="H140" s="3"/>
      <c r="I140" s="3"/>
      <c r="J140" s="3"/>
    </row>
    <row r="141" spans="4:10">
      <c r="D141" s="3"/>
      <c r="E141" s="3"/>
      <c r="F141" s="3"/>
      <c r="G141" s="3"/>
      <c r="H141" s="3"/>
      <c r="I141" s="3"/>
      <c r="J141" s="3"/>
    </row>
    <row r="142" spans="4:10">
      <c r="D142" s="3"/>
      <c r="E142" s="3"/>
      <c r="F142" s="3"/>
      <c r="G142" s="3"/>
      <c r="H142" s="3"/>
      <c r="I142" s="3"/>
      <c r="J142" s="3"/>
    </row>
    <row r="143" spans="4:10">
      <c r="D143" s="3"/>
      <c r="E143" s="3"/>
      <c r="F143" s="3"/>
      <c r="G143" s="3"/>
      <c r="H143" s="3"/>
      <c r="I143" s="3"/>
      <c r="J143" s="3"/>
    </row>
    <row r="144" spans="4:10">
      <c r="D144" s="3"/>
      <c r="E144" s="3"/>
      <c r="F144" s="3"/>
      <c r="G144" s="3"/>
      <c r="H144" s="3"/>
      <c r="I144" s="3"/>
      <c r="J144" s="3"/>
    </row>
    <row r="145" spans="4:10">
      <c r="D145" s="3"/>
      <c r="E145" s="3"/>
      <c r="F145" s="3"/>
      <c r="G145" s="3"/>
      <c r="H145" s="3"/>
      <c r="I145" s="3"/>
      <c r="J145" s="3"/>
    </row>
    <row r="146" spans="4:10">
      <c r="D146" s="3"/>
      <c r="E146" s="3"/>
      <c r="F146" s="3"/>
      <c r="G146" s="3"/>
      <c r="H146" s="3"/>
      <c r="I146" s="3"/>
      <c r="J146" s="3"/>
    </row>
    <row r="147" spans="4:10">
      <c r="D147" s="3"/>
      <c r="E147" s="3"/>
      <c r="F147" s="3"/>
      <c r="G147" s="3"/>
      <c r="H147" s="3"/>
      <c r="I147" s="3"/>
      <c r="J147" s="3"/>
    </row>
    <row r="148" spans="4:10">
      <c r="D148" s="3"/>
      <c r="E148" s="3"/>
      <c r="F148" s="3"/>
      <c r="G148" s="3"/>
      <c r="H148" s="3"/>
      <c r="I148" s="3"/>
      <c r="J148" s="3"/>
    </row>
    <row r="149" spans="4:10">
      <c r="D149" s="3"/>
      <c r="E149" s="3"/>
      <c r="F149" s="3"/>
      <c r="G149" s="3"/>
      <c r="H149" s="3"/>
      <c r="I149" s="3"/>
      <c r="J149" s="3"/>
    </row>
    <row r="150" spans="4:10">
      <c r="D150" s="3"/>
      <c r="E150" s="3"/>
      <c r="F150" s="3"/>
      <c r="G150" s="3"/>
      <c r="H150" s="3"/>
      <c r="I150" s="3"/>
      <c r="J150" s="3"/>
    </row>
    <row r="151" spans="4:10">
      <c r="D151" s="3"/>
      <c r="E151" s="3"/>
      <c r="F151" s="3"/>
      <c r="G151" s="3"/>
      <c r="H151" s="3"/>
      <c r="I151" s="3"/>
      <c r="J151" s="3"/>
    </row>
    <row r="152" spans="4:10">
      <c r="D152" s="3"/>
      <c r="E152" s="3"/>
      <c r="F152" s="3"/>
      <c r="G152" s="3"/>
      <c r="H152" s="3"/>
      <c r="I152" s="3"/>
      <c r="J152" s="3"/>
    </row>
    <row r="153" spans="4:10">
      <c r="D153" s="3"/>
      <c r="E153" s="3"/>
      <c r="F153" s="3"/>
      <c r="G153" s="3"/>
      <c r="H153" s="3"/>
      <c r="I153" s="3"/>
      <c r="J153" s="3"/>
    </row>
    <row r="154" spans="4:10">
      <c r="D154" s="3"/>
      <c r="E154" s="3"/>
      <c r="F154" s="3"/>
      <c r="G154" s="3"/>
      <c r="H154" s="3"/>
      <c r="I154" s="3"/>
      <c r="J154" s="3"/>
    </row>
    <row r="155" spans="4:10">
      <c r="D155" s="3"/>
      <c r="E155" s="3"/>
      <c r="F155" s="3"/>
      <c r="G155" s="3"/>
      <c r="H155" s="3"/>
      <c r="I155" s="3"/>
      <c r="J155" s="3"/>
    </row>
    <row r="156" spans="4:10">
      <c r="D156" s="3"/>
      <c r="E156" s="3"/>
      <c r="F156" s="3"/>
      <c r="G156" s="3"/>
      <c r="H156" s="3"/>
      <c r="I156" s="3"/>
      <c r="J156" s="3"/>
    </row>
    <row r="157" spans="4:10">
      <c r="D157" s="3"/>
      <c r="E157" s="3"/>
      <c r="F157" s="3"/>
      <c r="G157" s="3"/>
      <c r="H157" s="3"/>
      <c r="I157" s="3"/>
      <c r="J157" s="3"/>
    </row>
    <row r="158" spans="4:10">
      <c r="D158" s="3"/>
      <c r="E158" s="3"/>
      <c r="F158" s="3"/>
      <c r="G158" s="3"/>
      <c r="H158" s="3"/>
      <c r="I158" s="3"/>
      <c r="J158" s="3"/>
    </row>
    <row r="159" spans="4:10">
      <c r="D159" s="3"/>
      <c r="E159" s="3"/>
      <c r="F159" s="3"/>
      <c r="G159" s="3"/>
      <c r="H159" s="3"/>
      <c r="I159" s="3"/>
      <c r="J159" s="3"/>
    </row>
    <row r="160" spans="4:10">
      <c r="D160" s="3"/>
      <c r="E160" s="3"/>
      <c r="F160" s="3"/>
      <c r="G160" s="3"/>
      <c r="H160" s="3"/>
      <c r="I160" s="3"/>
      <c r="J160" s="3"/>
    </row>
    <row r="161" spans="4:10">
      <c r="D161" s="3"/>
      <c r="E161" s="3"/>
      <c r="F161" s="3"/>
      <c r="G161" s="3"/>
      <c r="H161" s="3"/>
      <c r="I161" s="3"/>
      <c r="J161" s="3"/>
    </row>
    <row r="162" spans="4:10">
      <c r="D162" s="3"/>
      <c r="E162" s="3"/>
      <c r="F162" s="3"/>
      <c r="G162" s="3"/>
      <c r="H162" s="3"/>
      <c r="I162" s="3"/>
      <c r="J162" s="3"/>
    </row>
    <row r="163" spans="4:10">
      <c r="D163" s="3"/>
      <c r="E163" s="3"/>
      <c r="F163" s="3"/>
      <c r="G163" s="3"/>
      <c r="H163" s="3"/>
      <c r="I163" s="3"/>
      <c r="J163" s="3"/>
    </row>
    <row r="164" spans="4:10">
      <c r="D164" s="3"/>
      <c r="E164" s="3"/>
      <c r="F164" s="3"/>
      <c r="G164" s="3"/>
      <c r="H164" s="3"/>
      <c r="I164" s="3"/>
      <c r="J164" s="3"/>
    </row>
    <row r="165" spans="4:10">
      <c r="D165" s="3"/>
      <c r="E165" s="3"/>
      <c r="F165" s="3"/>
      <c r="G165" s="3"/>
      <c r="H165" s="3"/>
      <c r="I165" s="3"/>
      <c r="J165" s="3"/>
    </row>
    <row r="166" spans="4:10">
      <c r="D166" s="3"/>
      <c r="E166" s="3"/>
      <c r="F166" s="3"/>
      <c r="G166" s="3"/>
      <c r="H166" s="3"/>
      <c r="I166" s="3"/>
      <c r="J166" s="3"/>
    </row>
    <row r="167" spans="4:10">
      <c r="D167" s="3"/>
      <c r="E167" s="3"/>
      <c r="F167" s="3"/>
      <c r="G167" s="3"/>
      <c r="H167" s="3"/>
      <c r="I167" s="3"/>
      <c r="J167" s="3"/>
    </row>
    <row r="168" spans="4:10">
      <c r="D168" s="3"/>
      <c r="E168" s="3"/>
      <c r="F168" s="3"/>
      <c r="G168" s="3"/>
      <c r="H168" s="3"/>
      <c r="I168" s="3"/>
      <c r="J168" s="3"/>
    </row>
    <row r="169" spans="4:10">
      <c r="D169" s="3"/>
      <c r="E169" s="3"/>
      <c r="F169" s="3"/>
      <c r="G169" s="3"/>
      <c r="H169" s="3"/>
      <c r="I169" s="3"/>
      <c r="J169" s="3"/>
    </row>
    <row r="170" spans="4:10">
      <c r="D170" s="3"/>
      <c r="E170" s="3"/>
      <c r="F170" s="3"/>
      <c r="G170" s="3"/>
      <c r="H170" s="3"/>
      <c r="I170" s="3"/>
      <c r="J170" s="3"/>
    </row>
    <row r="171" spans="4:10">
      <c r="D171" s="3"/>
      <c r="E171" s="3"/>
      <c r="F171" s="3"/>
      <c r="G171" s="3"/>
      <c r="H171" s="3"/>
      <c r="I171" s="3"/>
      <c r="J171" s="3"/>
    </row>
    <row r="172" spans="4:10">
      <c r="D172" s="3"/>
      <c r="E172" s="3"/>
      <c r="F172" s="3"/>
      <c r="G172" s="3"/>
      <c r="H172" s="3"/>
      <c r="I172" s="3"/>
      <c r="J172" s="3"/>
    </row>
    <row r="173" spans="4:10">
      <c r="D173" s="3"/>
      <c r="E173" s="3"/>
      <c r="F173" s="3"/>
      <c r="G173" s="3"/>
      <c r="H173" s="3"/>
      <c r="I173" s="3"/>
      <c r="J173" s="3"/>
    </row>
    <row r="174" spans="4:10">
      <c r="D174" s="3"/>
      <c r="E174" s="3"/>
      <c r="F174" s="3"/>
      <c r="G174" s="3"/>
      <c r="H174" s="3"/>
      <c r="I174" s="3"/>
      <c r="J174" s="3"/>
    </row>
    <row r="175" spans="4:10">
      <c r="D175" s="3"/>
      <c r="E175" s="3"/>
      <c r="F175" s="3"/>
      <c r="G175" s="3"/>
      <c r="H175" s="3"/>
      <c r="I175" s="3"/>
      <c r="J175" s="3"/>
    </row>
    <row r="176" spans="4:10">
      <c r="D176" s="3"/>
      <c r="E176" s="3"/>
      <c r="F176" s="3"/>
      <c r="G176" s="3"/>
      <c r="H176" s="3"/>
      <c r="I176" s="3"/>
      <c r="J176" s="3"/>
    </row>
    <row r="177" spans="4:10">
      <c r="D177" s="3"/>
      <c r="E177" s="3"/>
      <c r="F177" s="3"/>
      <c r="G177" s="3"/>
      <c r="H177" s="3"/>
      <c r="I177" s="3"/>
      <c r="J177" s="3"/>
    </row>
    <row r="178" spans="4:10">
      <c r="D178" s="3"/>
      <c r="E178" s="3"/>
      <c r="F178" s="3"/>
      <c r="G178" s="3"/>
      <c r="H178" s="3"/>
      <c r="I178" s="3"/>
      <c r="J178" s="3"/>
    </row>
    <row r="179" spans="4:10">
      <c r="D179" s="3"/>
      <c r="E179" s="3"/>
      <c r="F179" s="3"/>
      <c r="G179" s="3"/>
      <c r="H179" s="3"/>
      <c r="I179" s="3"/>
      <c r="J179" s="3"/>
    </row>
    <row r="180" spans="4:10">
      <c r="D180" s="3"/>
      <c r="E180" s="3"/>
      <c r="F180" s="3"/>
      <c r="G180" s="3"/>
      <c r="H180" s="3"/>
      <c r="I180" s="3"/>
      <c r="J180" s="3"/>
    </row>
    <row r="181" spans="4:10">
      <c r="D181" s="3"/>
      <c r="E181" s="3"/>
      <c r="F181" s="3"/>
      <c r="G181" s="3"/>
      <c r="H181" s="3"/>
      <c r="I181" s="3"/>
      <c r="J181" s="3"/>
    </row>
    <row r="182" spans="4:10">
      <c r="D182" s="3"/>
      <c r="E182" s="3"/>
      <c r="F182" s="3"/>
      <c r="G182" s="3"/>
      <c r="H182" s="3"/>
      <c r="I182" s="3"/>
      <c r="J182" s="3"/>
    </row>
    <row r="183" spans="4:10">
      <c r="D183" s="3"/>
      <c r="E183" s="3"/>
      <c r="F183" s="3"/>
      <c r="G183" s="3"/>
      <c r="H183" s="3"/>
      <c r="I183" s="3"/>
      <c r="J183" s="3"/>
    </row>
    <row r="184" spans="4:10">
      <c r="D184" s="3"/>
      <c r="E184" s="3"/>
      <c r="F184" s="3"/>
      <c r="G184" s="3"/>
      <c r="H184" s="3"/>
      <c r="I184" s="3"/>
      <c r="J184" s="3"/>
    </row>
    <row r="185" spans="4:10">
      <c r="D185" s="3"/>
      <c r="E185" s="3"/>
      <c r="F185" s="3"/>
      <c r="G185" s="3"/>
      <c r="H185" s="3"/>
      <c r="I185" s="3"/>
      <c r="J185" s="3"/>
    </row>
    <row r="186" spans="4:10">
      <c r="D186" s="3"/>
      <c r="E186" s="3"/>
      <c r="F186" s="3"/>
      <c r="G186" s="3"/>
      <c r="H186" s="3"/>
      <c r="I186" s="3"/>
      <c r="J186" s="3"/>
    </row>
    <row r="187" spans="4:10">
      <c r="D187" s="3"/>
      <c r="E187" s="3"/>
      <c r="F187" s="3"/>
      <c r="G187" s="3"/>
      <c r="H187" s="3"/>
      <c r="I187" s="3"/>
      <c r="J187" s="3"/>
    </row>
    <row r="188" spans="4:10">
      <c r="D188" s="3"/>
      <c r="E188" s="3"/>
      <c r="F188" s="3"/>
      <c r="G188" s="3"/>
      <c r="H188" s="3"/>
      <c r="I188" s="3"/>
      <c r="J188" s="3"/>
    </row>
    <row r="189" spans="4:10">
      <c r="D189" s="3"/>
      <c r="E189" s="3"/>
      <c r="F189" s="3"/>
      <c r="G189" s="3"/>
      <c r="H189" s="3"/>
      <c r="I189" s="3"/>
      <c r="J189" s="3"/>
    </row>
    <row r="190" spans="4:10">
      <c r="D190" s="3"/>
      <c r="E190" s="3"/>
      <c r="F190" s="3"/>
      <c r="G190" s="3"/>
      <c r="H190" s="3"/>
      <c r="I190" s="3"/>
      <c r="J190" s="3"/>
    </row>
    <row r="191" spans="4:10">
      <c r="D191" s="3"/>
      <c r="E191" s="3"/>
      <c r="F191" s="3"/>
      <c r="G191" s="3"/>
      <c r="H191" s="3"/>
      <c r="I191" s="3"/>
      <c r="J191" s="3"/>
    </row>
    <row r="192" spans="4:10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  <row r="1680" spans="4:10">
      <c r="D1680" s="3"/>
      <c r="E1680" s="3"/>
      <c r="F1680" s="3"/>
      <c r="G1680" s="3"/>
      <c r="H1680" s="3"/>
      <c r="I1680" s="3"/>
      <c r="J1680" s="3"/>
    </row>
    <row r="1681" spans="4:10">
      <c r="D1681" s="3"/>
      <c r="E1681" s="3"/>
      <c r="F1681" s="3"/>
      <c r="G1681" s="3"/>
      <c r="H1681" s="3"/>
      <c r="I1681" s="3"/>
      <c r="J1681" s="3"/>
    </row>
    <row r="1682" spans="4:10">
      <c r="D1682" s="3"/>
      <c r="E1682" s="3"/>
      <c r="F1682" s="3"/>
      <c r="G1682" s="3"/>
      <c r="H1682" s="3"/>
      <c r="I1682" s="3"/>
      <c r="J1682" s="3"/>
    </row>
    <row r="1683" spans="4:10">
      <c r="D1683" s="3"/>
      <c r="E1683" s="3"/>
      <c r="F1683" s="3"/>
      <c r="G1683" s="3"/>
      <c r="H1683" s="3"/>
      <c r="I1683" s="3"/>
      <c r="J1683" s="3"/>
    </row>
    <row r="1684" spans="4:10">
      <c r="D1684" s="3"/>
      <c r="E1684" s="3"/>
      <c r="F1684" s="3"/>
      <c r="G1684" s="3"/>
      <c r="H1684" s="3"/>
      <c r="I1684" s="3"/>
      <c r="J1684" s="3"/>
    </row>
    <row r="1685" spans="4:10">
      <c r="D1685" s="3"/>
      <c r="E1685" s="3"/>
      <c r="F1685" s="3"/>
      <c r="G1685" s="3"/>
      <c r="H1685" s="3"/>
      <c r="I1685" s="3"/>
      <c r="J1685" s="3"/>
    </row>
    <row r="1686" spans="4:10">
      <c r="D1686" s="3"/>
      <c r="E1686" s="3"/>
      <c r="F1686" s="3"/>
      <c r="G1686" s="3"/>
      <c r="H1686" s="3"/>
      <c r="I1686" s="3"/>
      <c r="J1686" s="3"/>
    </row>
    <row r="1687" spans="4:10">
      <c r="D1687" s="3"/>
      <c r="E1687" s="3"/>
      <c r="F1687" s="3"/>
      <c r="G1687" s="3"/>
      <c r="H1687" s="3"/>
      <c r="I1687" s="3"/>
      <c r="J1687" s="3"/>
    </row>
    <row r="1688" spans="4:10">
      <c r="D1688" s="3"/>
      <c r="E1688" s="3"/>
      <c r="F1688" s="3"/>
      <c r="G1688" s="3"/>
      <c r="H1688" s="3"/>
      <c r="I1688" s="3"/>
      <c r="J1688" s="3"/>
    </row>
    <row r="1689" spans="4:10">
      <c r="D1689" s="3"/>
      <c r="E1689" s="3"/>
      <c r="F1689" s="3"/>
      <c r="G1689" s="3"/>
      <c r="H1689" s="3"/>
      <c r="I1689" s="3"/>
      <c r="J1689" s="3"/>
    </row>
    <row r="1690" spans="4:10">
      <c r="D1690" s="3"/>
      <c r="E1690" s="3"/>
      <c r="F1690" s="3"/>
      <c r="G1690" s="3"/>
      <c r="H1690" s="3"/>
      <c r="I1690" s="3"/>
      <c r="J1690" s="3"/>
    </row>
    <row r="1691" spans="4:10">
      <c r="D1691" s="3"/>
      <c r="E1691" s="3"/>
      <c r="F1691" s="3"/>
      <c r="G1691" s="3"/>
      <c r="H1691" s="3"/>
      <c r="I1691" s="3"/>
      <c r="J1691" s="3"/>
    </row>
    <row r="1692" spans="4:10">
      <c r="D1692" s="3"/>
      <c r="E1692" s="3"/>
      <c r="F1692" s="3"/>
      <c r="G1692" s="3"/>
      <c r="H1692" s="3"/>
      <c r="I1692" s="3"/>
      <c r="J1692" s="3"/>
    </row>
    <row r="1693" spans="4:10">
      <c r="D1693" s="3"/>
      <c r="E1693" s="3"/>
      <c r="F1693" s="3"/>
      <c r="G1693" s="3"/>
      <c r="H1693" s="3"/>
      <c r="I1693" s="3"/>
      <c r="J1693" s="3"/>
    </row>
    <row r="1694" spans="4:10">
      <c r="D1694" s="3"/>
      <c r="E1694" s="3"/>
      <c r="F1694" s="3"/>
      <c r="G1694" s="3"/>
      <c r="H1694" s="3"/>
      <c r="I1694" s="3"/>
      <c r="J1694" s="3"/>
    </row>
    <row r="1695" spans="4:10">
      <c r="D1695" s="3"/>
      <c r="E1695" s="3"/>
      <c r="F1695" s="3"/>
      <c r="G1695" s="3"/>
      <c r="H1695" s="3"/>
      <c r="I1695" s="3"/>
      <c r="J1695" s="3"/>
    </row>
    <row r="1696" spans="4:10">
      <c r="D1696" s="3"/>
      <c r="E1696" s="3"/>
      <c r="F1696" s="3"/>
      <c r="G1696" s="3"/>
      <c r="H1696" s="3"/>
      <c r="I1696" s="3"/>
      <c r="J1696" s="3"/>
    </row>
    <row r="1697" spans="4:10">
      <c r="D1697" s="3"/>
      <c r="E1697" s="3"/>
      <c r="F1697" s="3"/>
      <c r="G1697" s="3"/>
      <c r="H1697" s="3"/>
      <c r="I1697" s="3"/>
      <c r="J1697" s="3"/>
    </row>
    <row r="1698" spans="4:10">
      <c r="D1698" s="3"/>
      <c r="E1698" s="3"/>
      <c r="F1698" s="3"/>
      <c r="G1698" s="3"/>
      <c r="H1698" s="3"/>
      <c r="I1698" s="3"/>
      <c r="J1698" s="3"/>
    </row>
    <row r="1699" spans="4:10">
      <c r="D1699" s="3"/>
      <c r="E1699" s="3"/>
      <c r="F1699" s="3"/>
      <c r="G1699" s="3"/>
      <c r="H1699" s="3"/>
      <c r="I1699" s="3"/>
      <c r="J1699" s="3"/>
    </row>
    <row r="1700" spans="4:10">
      <c r="D1700" s="3"/>
      <c r="E1700" s="3"/>
      <c r="F1700" s="3"/>
      <c r="G1700" s="3"/>
      <c r="H1700" s="3"/>
      <c r="I1700" s="3"/>
      <c r="J1700" s="3"/>
    </row>
    <row r="1701" spans="4:10">
      <c r="D1701" s="3"/>
      <c r="E1701" s="3"/>
      <c r="F1701" s="3"/>
      <c r="G1701" s="3"/>
      <c r="H1701" s="3"/>
      <c r="I1701" s="3"/>
      <c r="J1701" s="3"/>
    </row>
    <row r="1702" spans="4:10">
      <c r="D1702" s="3"/>
      <c r="E1702" s="3"/>
      <c r="F1702" s="3"/>
      <c r="G1702" s="3"/>
      <c r="H1702" s="3"/>
      <c r="I1702" s="3"/>
      <c r="J1702" s="3"/>
    </row>
    <row r="1703" spans="4:10">
      <c r="D1703" s="3"/>
      <c r="E1703" s="3"/>
      <c r="F1703" s="3"/>
      <c r="G1703" s="3"/>
      <c r="H1703" s="3"/>
      <c r="I1703" s="3"/>
      <c r="J1703" s="3"/>
    </row>
    <row r="1704" spans="4:10">
      <c r="D1704" s="3"/>
      <c r="E1704" s="3"/>
      <c r="F1704" s="3"/>
      <c r="G1704" s="3"/>
      <c r="H1704" s="3"/>
      <c r="I1704" s="3"/>
      <c r="J1704" s="3"/>
    </row>
    <row r="1705" spans="4:10">
      <c r="D1705" s="3"/>
      <c r="E1705" s="3"/>
      <c r="F1705" s="3"/>
      <c r="G1705" s="3"/>
      <c r="H1705" s="3"/>
      <c r="I1705" s="3"/>
      <c r="J1705" s="3"/>
    </row>
    <row r="1706" spans="4:10">
      <c r="D1706" s="3"/>
      <c r="E1706" s="3"/>
      <c r="F1706" s="3"/>
      <c r="G1706" s="3"/>
      <c r="H1706" s="3"/>
      <c r="I1706" s="3"/>
      <c r="J1706" s="3"/>
    </row>
    <row r="1707" spans="4:10">
      <c r="D1707" s="3"/>
      <c r="E1707" s="3"/>
      <c r="F1707" s="3"/>
      <c r="G1707" s="3"/>
      <c r="H1707" s="3"/>
      <c r="I1707" s="3"/>
      <c r="J1707" s="3"/>
    </row>
    <row r="1708" spans="4:10">
      <c r="D1708" s="3"/>
      <c r="E1708" s="3"/>
      <c r="F1708" s="3"/>
      <c r="G1708" s="3"/>
      <c r="H1708" s="3"/>
      <c r="I1708" s="3"/>
      <c r="J1708" s="3"/>
    </row>
    <row r="1709" spans="4:10">
      <c r="D1709" s="3"/>
      <c r="E1709" s="3"/>
      <c r="F1709" s="3"/>
      <c r="G1709" s="3"/>
      <c r="H1709" s="3"/>
      <c r="I1709" s="3"/>
      <c r="J1709" s="3"/>
    </row>
    <row r="1710" spans="4:10">
      <c r="D1710" s="3"/>
      <c r="E1710" s="3"/>
      <c r="F1710" s="3"/>
      <c r="G1710" s="3"/>
      <c r="H1710" s="3"/>
      <c r="I1710" s="3"/>
      <c r="J1710" s="3"/>
    </row>
    <row r="1711" spans="4:10">
      <c r="D1711" s="3"/>
      <c r="E1711" s="3"/>
      <c r="F1711" s="3"/>
      <c r="G1711" s="3"/>
      <c r="H1711" s="3"/>
      <c r="I1711" s="3"/>
      <c r="J1711" s="3"/>
    </row>
    <row r="1712" spans="4:10">
      <c r="D1712" s="3"/>
      <c r="E1712" s="3"/>
      <c r="F1712" s="3"/>
      <c r="G1712" s="3"/>
      <c r="H1712" s="3"/>
      <c r="I1712" s="3"/>
      <c r="J1712" s="3"/>
    </row>
    <row r="1713" spans="4:10">
      <c r="D1713" s="3"/>
      <c r="E1713" s="3"/>
      <c r="F1713" s="3"/>
      <c r="G1713" s="3"/>
      <c r="H1713" s="3"/>
      <c r="I1713" s="3"/>
      <c r="J1713" s="3"/>
    </row>
    <row r="1714" spans="4:10">
      <c r="D1714" s="3"/>
      <c r="E1714" s="3"/>
      <c r="F1714" s="3"/>
      <c r="G1714" s="3"/>
      <c r="H1714" s="3"/>
      <c r="I1714" s="3"/>
      <c r="J1714" s="3"/>
    </row>
    <row r="1715" spans="4:10">
      <c r="D1715" s="3"/>
      <c r="E1715" s="3"/>
      <c r="F1715" s="3"/>
      <c r="G1715" s="3"/>
      <c r="H1715" s="3"/>
      <c r="I1715" s="3"/>
      <c r="J1715" s="3"/>
    </row>
    <row r="1716" spans="4:10">
      <c r="D1716" s="3"/>
      <c r="E1716" s="3"/>
      <c r="F1716" s="3"/>
      <c r="G1716" s="3"/>
      <c r="H1716" s="3"/>
      <c r="I1716" s="3"/>
      <c r="J1716" s="3"/>
    </row>
    <row r="1717" spans="4:10">
      <c r="D1717" s="3"/>
      <c r="E1717" s="3"/>
      <c r="F1717" s="3"/>
      <c r="G1717" s="3"/>
      <c r="H1717" s="3"/>
      <c r="I1717" s="3"/>
      <c r="J1717" s="3"/>
    </row>
    <row r="1718" spans="4:10">
      <c r="D1718" s="3"/>
      <c r="E1718" s="3"/>
      <c r="F1718" s="3"/>
      <c r="G1718" s="3"/>
      <c r="H1718" s="3"/>
      <c r="I1718" s="3"/>
      <c r="J1718" s="3"/>
    </row>
    <row r="1719" spans="4:10">
      <c r="D1719" s="3"/>
      <c r="E1719" s="3"/>
      <c r="F1719" s="3"/>
      <c r="G1719" s="3"/>
      <c r="H1719" s="3"/>
      <c r="I1719" s="3"/>
      <c r="J1719" s="3"/>
    </row>
    <row r="1720" spans="4:10">
      <c r="D1720" s="3"/>
      <c r="E1720" s="3"/>
      <c r="F1720" s="3"/>
      <c r="G1720" s="3"/>
      <c r="H1720" s="3"/>
      <c r="I1720" s="3"/>
      <c r="J1720" s="3"/>
    </row>
    <row r="1721" spans="4:10">
      <c r="D1721" s="3"/>
      <c r="E1721" s="3"/>
      <c r="F1721" s="3"/>
      <c r="G1721" s="3"/>
      <c r="H1721" s="3"/>
      <c r="I1721" s="3"/>
      <c r="J1721" s="3"/>
    </row>
    <row r="1722" spans="4:10">
      <c r="D1722" s="3"/>
      <c r="E1722" s="3"/>
      <c r="F1722" s="3"/>
      <c r="G1722" s="3"/>
      <c r="H1722" s="3"/>
      <c r="I1722" s="3"/>
      <c r="J1722" s="3"/>
    </row>
    <row r="1723" spans="4:10">
      <c r="D1723" s="3"/>
      <c r="E1723" s="3"/>
      <c r="F1723" s="3"/>
      <c r="G1723" s="3"/>
      <c r="H1723" s="3"/>
      <c r="I1723" s="3"/>
      <c r="J1723" s="3"/>
    </row>
    <row r="1724" spans="4:10">
      <c r="D1724" s="3"/>
      <c r="E1724" s="3"/>
      <c r="F1724" s="3"/>
      <c r="G1724" s="3"/>
      <c r="H1724" s="3"/>
      <c r="I1724" s="3"/>
      <c r="J1724" s="3"/>
    </row>
    <row r="1725" spans="4:10">
      <c r="D1725" s="3"/>
      <c r="E1725" s="3"/>
      <c r="F1725" s="3"/>
      <c r="G1725" s="3"/>
      <c r="H1725" s="3"/>
      <c r="I1725" s="3"/>
      <c r="J1725" s="3"/>
    </row>
    <row r="1726" spans="4:10">
      <c r="D1726" s="3"/>
      <c r="E1726" s="3"/>
      <c r="F1726" s="3"/>
      <c r="G1726" s="3"/>
      <c r="H1726" s="3"/>
      <c r="I1726" s="3"/>
      <c r="J1726" s="3"/>
    </row>
    <row r="1727" spans="4:10">
      <c r="D1727" s="3"/>
      <c r="E1727" s="3"/>
      <c r="F1727" s="3"/>
      <c r="G1727" s="3"/>
      <c r="H1727" s="3"/>
      <c r="I1727" s="3"/>
      <c r="J1727" s="3"/>
    </row>
    <row r="1728" spans="4:10">
      <c r="D1728" s="3"/>
      <c r="E1728" s="3"/>
      <c r="F1728" s="3"/>
      <c r="G1728" s="3"/>
      <c r="H1728" s="3"/>
      <c r="I1728" s="3"/>
      <c r="J1728" s="3"/>
    </row>
    <row r="1729" spans="4:10">
      <c r="D1729" s="3"/>
      <c r="E1729" s="3"/>
      <c r="F1729" s="3"/>
      <c r="G1729" s="3"/>
      <c r="H1729" s="3"/>
      <c r="I1729" s="3"/>
      <c r="J1729" s="3"/>
    </row>
    <row r="1730" spans="4:10">
      <c r="D1730" s="3"/>
      <c r="E1730" s="3"/>
      <c r="F1730" s="3"/>
      <c r="G1730" s="3"/>
      <c r="H1730" s="3"/>
      <c r="I1730" s="3"/>
      <c r="J1730" s="3"/>
    </row>
    <row r="1731" spans="4:10">
      <c r="D1731" s="3"/>
      <c r="E1731" s="3"/>
      <c r="F1731" s="3"/>
      <c r="G1731" s="3"/>
      <c r="H1731" s="3"/>
      <c r="I1731" s="3"/>
      <c r="J1731" s="3"/>
    </row>
    <row r="1732" spans="4:10">
      <c r="D1732" s="3"/>
      <c r="E1732" s="3"/>
      <c r="F1732" s="3"/>
      <c r="G1732" s="3"/>
      <c r="H1732" s="3"/>
      <c r="I1732" s="3"/>
      <c r="J1732" s="3"/>
    </row>
    <row r="1733" spans="4:10">
      <c r="D1733" s="3"/>
      <c r="E1733" s="3"/>
      <c r="F1733" s="3"/>
      <c r="G1733" s="3"/>
      <c r="H1733" s="3"/>
      <c r="I1733" s="3"/>
      <c r="J1733" s="3"/>
    </row>
    <row r="1734" spans="4:10">
      <c r="D1734" s="3"/>
      <c r="E1734" s="3"/>
      <c r="F1734" s="3"/>
      <c r="G1734" s="3"/>
      <c r="H1734" s="3"/>
      <c r="I1734" s="3"/>
      <c r="J1734" s="3"/>
    </row>
    <row r="1735" spans="4:10">
      <c r="D1735" s="3"/>
      <c r="E1735" s="3"/>
      <c r="F1735" s="3"/>
      <c r="G1735" s="3"/>
      <c r="H1735" s="3"/>
      <c r="I1735" s="3"/>
      <c r="J1735" s="3"/>
    </row>
    <row r="1736" spans="4:10">
      <c r="D1736" s="3"/>
      <c r="E1736" s="3"/>
      <c r="F1736" s="3"/>
      <c r="G1736" s="3"/>
      <c r="H1736" s="3"/>
      <c r="I1736" s="3"/>
      <c r="J1736" s="3"/>
    </row>
    <row r="1737" spans="4:10">
      <c r="D1737" s="3"/>
      <c r="E1737" s="3"/>
      <c r="F1737" s="3"/>
      <c r="G1737" s="3"/>
      <c r="H1737" s="3"/>
      <c r="I1737" s="3"/>
      <c r="J1737" s="3"/>
    </row>
    <row r="1738" spans="4:10">
      <c r="D1738" s="3"/>
      <c r="E1738" s="3"/>
      <c r="F1738" s="3"/>
      <c r="G1738" s="3"/>
      <c r="H1738" s="3"/>
      <c r="I1738" s="3"/>
      <c r="J1738" s="3"/>
    </row>
    <row r="1739" spans="4:10">
      <c r="D1739" s="3"/>
      <c r="E1739" s="3"/>
      <c r="F1739" s="3"/>
      <c r="G1739" s="3"/>
      <c r="H1739" s="3"/>
      <c r="I1739" s="3"/>
      <c r="J1739" s="3"/>
    </row>
    <row r="1740" spans="4:10">
      <c r="D1740" s="3"/>
      <c r="E1740" s="3"/>
      <c r="F1740" s="3"/>
      <c r="G1740" s="3"/>
      <c r="H1740" s="3"/>
      <c r="I1740" s="3"/>
      <c r="J1740" s="3"/>
    </row>
    <row r="1741" spans="4:10">
      <c r="D1741" s="3"/>
      <c r="E1741" s="3"/>
      <c r="F1741" s="3"/>
      <c r="G1741" s="3"/>
      <c r="H1741" s="3"/>
      <c r="I1741" s="3"/>
      <c r="J1741" s="3"/>
    </row>
    <row r="1742" spans="4:10">
      <c r="D1742" s="3"/>
      <c r="E1742" s="3"/>
      <c r="F1742" s="3"/>
      <c r="G1742" s="3"/>
      <c r="H1742" s="3"/>
      <c r="I1742" s="3"/>
      <c r="J1742" s="3"/>
    </row>
    <row r="1743" spans="4:10">
      <c r="D1743" s="3"/>
      <c r="E1743" s="3"/>
      <c r="F1743" s="3"/>
      <c r="G1743" s="3"/>
      <c r="H1743" s="3"/>
      <c r="I1743" s="3"/>
      <c r="J1743" s="3"/>
    </row>
    <row r="1744" spans="4:10">
      <c r="D1744" s="3"/>
      <c r="E1744" s="3"/>
      <c r="F1744" s="3"/>
      <c r="G1744" s="3"/>
      <c r="H1744" s="3"/>
      <c r="I1744" s="3"/>
      <c r="J1744" s="3"/>
    </row>
    <row r="1745" spans="4:10">
      <c r="D1745" s="3"/>
      <c r="E1745" s="3"/>
      <c r="F1745" s="3"/>
      <c r="G1745" s="3"/>
      <c r="H1745" s="3"/>
      <c r="I1745" s="3"/>
      <c r="J1745" s="3"/>
    </row>
    <row r="1746" spans="4:10">
      <c r="D1746" s="3"/>
      <c r="E1746" s="3"/>
      <c r="F1746" s="3"/>
      <c r="G1746" s="3"/>
      <c r="H1746" s="3"/>
      <c r="I1746" s="3"/>
      <c r="J1746" s="3"/>
    </row>
    <row r="1747" spans="4:10">
      <c r="D1747" s="3"/>
      <c r="E1747" s="3"/>
      <c r="F1747" s="3"/>
      <c r="G1747" s="3"/>
      <c r="H1747" s="3"/>
      <c r="I1747" s="3"/>
      <c r="J1747" s="3"/>
    </row>
    <row r="1748" spans="4:10">
      <c r="D1748" s="3"/>
      <c r="E1748" s="3"/>
      <c r="F1748" s="3"/>
      <c r="G1748" s="3"/>
      <c r="H1748" s="3"/>
      <c r="I1748" s="3"/>
      <c r="J1748" s="3"/>
    </row>
    <row r="1749" spans="4:10">
      <c r="D1749" s="3"/>
      <c r="E1749" s="3"/>
      <c r="F1749" s="3"/>
      <c r="G1749" s="3"/>
      <c r="H1749" s="3"/>
      <c r="I1749" s="3"/>
      <c r="J1749" s="3"/>
    </row>
    <row r="1750" spans="4:10">
      <c r="D1750" s="3"/>
      <c r="E1750" s="3"/>
      <c r="F1750" s="3"/>
      <c r="G1750" s="3"/>
      <c r="H1750" s="3"/>
      <c r="I1750" s="3"/>
      <c r="J1750" s="3"/>
    </row>
    <row r="1751" spans="4:10">
      <c r="D1751" s="3"/>
      <c r="E1751" s="3"/>
      <c r="F1751" s="3"/>
      <c r="G1751" s="3"/>
      <c r="H1751" s="3"/>
      <c r="I1751" s="3"/>
      <c r="J1751" s="3"/>
    </row>
    <row r="1752" spans="4:10">
      <c r="D1752" s="3"/>
      <c r="E1752" s="3"/>
      <c r="F1752" s="3"/>
      <c r="G1752" s="3"/>
      <c r="H1752" s="3"/>
      <c r="I1752" s="3"/>
      <c r="J1752" s="3"/>
    </row>
    <row r="1753" spans="4:10">
      <c r="D1753" s="3"/>
      <c r="E1753" s="3"/>
      <c r="F1753" s="3"/>
      <c r="G1753" s="3"/>
      <c r="H1753" s="3"/>
      <c r="I1753" s="3"/>
      <c r="J1753" s="3"/>
    </row>
    <row r="1754" spans="4:10">
      <c r="D1754" s="3"/>
      <c r="E1754" s="3"/>
      <c r="F1754" s="3"/>
      <c r="G1754" s="3"/>
      <c r="H1754" s="3"/>
      <c r="I1754" s="3"/>
      <c r="J1754" s="3"/>
    </row>
    <row r="1755" spans="4:10">
      <c r="D1755" s="3"/>
      <c r="E1755" s="3"/>
      <c r="F1755" s="3"/>
      <c r="G1755" s="3"/>
      <c r="H1755" s="3"/>
      <c r="I1755" s="3"/>
      <c r="J1755" s="3"/>
    </row>
    <row r="1756" spans="4:10">
      <c r="D1756" s="3"/>
      <c r="E1756" s="3"/>
      <c r="F1756" s="3"/>
      <c r="G1756" s="3"/>
      <c r="H1756" s="3"/>
      <c r="I1756" s="3"/>
      <c r="J1756" s="3"/>
    </row>
    <row r="1757" spans="4:10">
      <c r="D1757" s="3"/>
      <c r="E1757" s="3"/>
      <c r="F1757" s="3"/>
      <c r="G1757" s="3"/>
      <c r="H1757" s="3"/>
      <c r="I1757" s="3"/>
      <c r="J1757" s="3"/>
    </row>
    <row r="1758" spans="4:10">
      <c r="D1758" s="3"/>
      <c r="E1758" s="3"/>
      <c r="F1758" s="3"/>
      <c r="G1758" s="3"/>
      <c r="H1758" s="3"/>
      <c r="I1758" s="3"/>
      <c r="J1758" s="3"/>
    </row>
    <row r="1759" spans="4:10">
      <c r="D1759" s="3"/>
      <c r="E1759" s="3"/>
      <c r="F1759" s="3"/>
      <c r="G1759" s="3"/>
      <c r="H1759" s="3"/>
      <c r="I1759" s="3"/>
      <c r="J1759" s="3"/>
    </row>
    <row r="1760" spans="4:10">
      <c r="D1760" s="3"/>
      <c r="E1760" s="3"/>
      <c r="F1760" s="3"/>
      <c r="G1760" s="3"/>
      <c r="H1760" s="3"/>
      <c r="I1760" s="3"/>
      <c r="J1760" s="3"/>
    </row>
    <row r="1761" spans="4:10">
      <c r="D1761" s="3"/>
      <c r="E1761" s="3"/>
      <c r="F1761" s="3"/>
      <c r="G1761" s="3"/>
      <c r="H1761" s="3"/>
      <c r="I1761" s="3"/>
      <c r="J1761" s="3"/>
    </row>
    <row r="1762" spans="4:10">
      <c r="D1762" s="3"/>
      <c r="E1762" s="3"/>
      <c r="F1762" s="3"/>
      <c r="G1762" s="3"/>
      <c r="H1762" s="3"/>
      <c r="I1762" s="3"/>
      <c r="J1762" s="3"/>
    </row>
    <row r="1763" spans="4:10">
      <c r="D1763" s="3"/>
      <c r="E1763" s="3"/>
      <c r="F1763" s="3"/>
      <c r="G1763" s="3"/>
      <c r="H1763" s="3"/>
      <c r="I1763" s="3"/>
      <c r="J1763" s="3"/>
    </row>
    <row r="1764" spans="4:10">
      <c r="D1764" s="3"/>
      <c r="E1764" s="3"/>
      <c r="F1764" s="3"/>
      <c r="G1764" s="3"/>
      <c r="H1764" s="3"/>
      <c r="I1764" s="3"/>
      <c r="J1764" s="3"/>
    </row>
    <row r="1765" spans="4:10">
      <c r="D1765" s="3"/>
      <c r="E1765" s="3"/>
      <c r="F1765" s="3"/>
      <c r="G1765" s="3"/>
      <c r="H1765" s="3"/>
      <c r="I1765" s="3"/>
      <c r="J1765" s="3"/>
    </row>
    <row r="1766" spans="4:10">
      <c r="D1766" s="3"/>
      <c r="E1766" s="3"/>
      <c r="F1766" s="3"/>
      <c r="G1766" s="3"/>
      <c r="H1766" s="3"/>
      <c r="I1766" s="3"/>
      <c r="J1766" s="3"/>
    </row>
    <row r="1767" spans="4:10">
      <c r="D1767" s="3"/>
      <c r="E1767" s="3"/>
      <c r="F1767" s="3"/>
      <c r="G1767" s="3"/>
      <c r="H1767" s="3"/>
      <c r="I1767" s="3"/>
      <c r="J1767" s="3"/>
    </row>
    <row r="1768" spans="4:10">
      <c r="D1768" s="3"/>
      <c r="E1768" s="3"/>
      <c r="F1768" s="3"/>
      <c r="G1768" s="3"/>
      <c r="H1768" s="3"/>
      <c r="I1768" s="3"/>
      <c r="J1768" s="3"/>
    </row>
    <row r="1769" spans="4:10">
      <c r="D1769" s="3"/>
      <c r="E1769" s="3"/>
      <c r="F1769" s="3"/>
      <c r="G1769" s="3"/>
      <c r="H1769" s="3"/>
      <c r="I1769" s="3"/>
      <c r="J1769" s="3"/>
    </row>
    <row r="1770" spans="4:10">
      <c r="D1770" s="3"/>
      <c r="E1770" s="3"/>
      <c r="F1770" s="3"/>
      <c r="G1770" s="3"/>
      <c r="H1770" s="3"/>
      <c r="I1770" s="3"/>
      <c r="J1770" s="3"/>
    </row>
    <row r="1771" spans="4:10">
      <c r="D1771" s="3"/>
      <c r="E1771" s="3"/>
      <c r="F1771" s="3"/>
      <c r="G1771" s="3"/>
      <c r="H1771" s="3"/>
      <c r="I1771" s="3"/>
      <c r="J1771" s="3"/>
    </row>
    <row r="1772" spans="4:10">
      <c r="D1772" s="3"/>
      <c r="E1772" s="3"/>
      <c r="F1772" s="3"/>
      <c r="G1772" s="3"/>
      <c r="H1772" s="3"/>
      <c r="I1772" s="3"/>
      <c r="J1772" s="3"/>
    </row>
    <row r="1773" spans="4:10">
      <c r="D1773" s="3"/>
      <c r="E1773" s="3"/>
      <c r="F1773" s="3"/>
      <c r="G1773" s="3"/>
      <c r="H1773" s="3"/>
      <c r="I1773" s="3"/>
      <c r="J1773" s="3"/>
    </row>
    <row r="1774" spans="4:10">
      <c r="D1774" s="3"/>
      <c r="E1774" s="3"/>
      <c r="F1774" s="3"/>
      <c r="G1774" s="3"/>
      <c r="H1774" s="3"/>
      <c r="I1774" s="3"/>
      <c r="J1774" s="3"/>
    </row>
    <row r="1775" spans="4:10">
      <c r="D1775" s="3"/>
      <c r="E1775" s="3"/>
      <c r="F1775" s="3"/>
      <c r="G1775" s="3"/>
      <c r="H1775" s="3"/>
      <c r="I1775" s="3"/>
      <c r="J1775" s="3"/>
    </row>
    <row r="1776" spans="4:10">
      <c r="D1776" s="3"/>
      <c r="E1776" s="3"/>
      <c r="F1776" s="3"/>
      <c r="G1776" s="3"/>
      <c r="H1776" s="3"/>
      <c r="I1776" s="3"/>
      <c r="J1776" s="3"/>
    </row>
    <row r="1777" spans="4:10">
      <c r="D1777" s="3"/>
      <c r="E1777" s="3"/>
      <c r="F1777" s="3"/>
      <c r="G1777" s="3"/>
      <c r="H1777" s="3"/>
      <c r="I1777" s="3"/>
      <c r="J1777" s="3"/>
    </row>
    <row r="1778" spans="4:10">
      <c r="D1778" s="3"/>
      <c r="E1778" s="3"/>
      <c r="F1778" s="3"/>
      <c r="G1778" s="3"/>
      <c r="H1778" s="3"/>
      <c r="I1778" s="3"/>
      <c r="J1778" s="3"/>
    </row>
    <row r="1779" spans="4:10">
      <c r="D1779" s="3"/>
      <c r="E1779" s="3"/>
      <c r="F1779" s="3"/>
      <c r="G1779" s="3"/>
      <c r="H1779" s="3"/>
      <c r="I1779" s="3"/>
      <c r="J1779" s="3"/>
    </row>
    <row r="1780" spans="4:10">
      <c r="D1780" s="3"/>
      <c r="E1780" s="3"/>
      <c r="F1780" s="3"/>
      <c r="G1780" s="3"/>
      <c r="H1780" s="3"/>
      <c r="I1780" s="3"/>
      <c r="J1780" s="3"/>
    </row>
    <row r="1781" spans="4:10">
      <c r="D1781" s="3"/>
      <c r="E1781" s="3"/>
      <c r="F1781" s="3"/>
      <c r="G1781" s="3"/>
      <c r="H1781" s="3"/>
      <c r="I1781" s="3"/>
      <c r="J1781" s="3"/>
    </row>
    <row r="1782" spans="4:10">
      <c r="D1782" s="3"/>
      <c r="E1782" s="3"/>
      <c r="F1782" s="3"/>
      <c r="G1782" s="3"/>
      <c r="H1782" s="3"/>
      <c r="I1782" s="3"/>
      <c r="J1782" s="3"/>
    </row>
    <row r="1783" spans="4:10">
      <c r="D1783" s="3"/>
      <c r="E1783" s="3"/>
      <c r="F1783" s="3"/>
      <c r="G1783" s="3"/>
      <c r="H1783" s="3"/>
      <c r="I1783" s="3"/>
      <c r="J1783" s="3"/>
    </row>
    <row r="1784" spans="4:10">
      <c r="D1784" s="3"/>
      <c r="E1784" s="3"/>
      <c r="F1784" s="3"/>
      <c r="G1784" s="3"/>
      <c r="H1784" s="3"/>
      <c r="I1784" s="3"/>
      <c r="J1784" s="3"/>
    </row>
    <row r="1785" spans="4:10">
      <c r="D1785" s="3"/>
      <c r="E1785" s="3"/>
      <c r="F1785" s="3"/>
      <c r="G1785" s="3"/>
      <c r="H1785" s="3"/>
      <c r="I1785" s="3"/>
      <c r="J1785" s="3"/>
    </row>
    <row r="1786" spans="4:10">
      <c r="D1786" s="3"/>
      <c r="E1786" s="3"/>
      <c r="F1786" s="3"/>
      <c r="G1786" s="3"/>
      <c r="H1786" s="3"/>
      <c r="I1786" s="3"/>
      <c r="J1786" s="3"/>
    </row>
    <row r="1787" spans="4:10">
      <c r="D1787" s="3"/>
      <c r="E1787" s="3"/>
      <c r="F1787" s="3"/>
      <c r="G1787" s="3"/>
      <c r="H1787" s="3"/>
      <c r="I1787" s="3"/>
      <c r="J1787" s="3"/>
    </row>
    <row r="1788" spans="4:10">
      <c r="D1788" s="3"/>
      <c r="E1788" s="3"/>
      <c r="F1788" s="3"/>
      <c r="G1788" s="3"/>
      <c r="H1788" s="3"/>
      <c r="I1788" s="3"/>
      <c r="J1788" s="3"/>
    </row>
    <row r="1789" spans="4:10">
      <c r="D1789" s="3"/>
      <c r="E1789" s="3"/>
      <c r="F1789" s="3"/>
      <c r="G1789" s="3"/>
      <c r="H1789" s="3"/>
      <c r="I1789" s="3"/>
      <c r="J1789" s="3"/>
    </row>
    <row r="1790" spans="4:10">
      <c r="D1790" s="3"/>
      <c r="E1790" s="3"/>
      <c r="F1790" s="3"/>
      <c r="G1790" s="3"/>
      <c r="H1790" s="3"/>
      <c r="I1790" s="3"/>
      <c r="J1790" s="3"/>
    </row>
    <row r="1791" spans="4:10">
      <c r="D1791" s="3"/>
      <c r="E1791" s="3"/>
      <c r="F1791" s="3"/>
      <c r="G1791" s="3"/>
      <c r="H1791" s="3"/>
      <c r="I1791" s="3"/>
      <c r="J1791" s="3"/>
    </row>
    <row r="1792" spans="4:10">
      <c r="D1792" s="3"/>
      <c r="E1792" s="3"/>
      <c r="F1792" s="3"/>
      <c r="G1792" s="3"/>
      <c r="H1792" s="3"/>
      <c r="I1792" s="3"/>
      <c r="J1792" s="3"/>
    </row>
    <row r="1793" spans="4:10">
      <c r="D1793" s="3"/>
      <c r="E1793" s="3"/>
      <c r="F1793" s="3"/>
      <c r="G1793" s="3"/>
      <c r="H1793" s="3"/>
      <c r="I1793" s="3"/>
      <c r="J1793" s="3"/>
    </row>
    <row r="1794" spans="4:10">
      <c r="D1794" s="3"/>
      <c r="E1794" s="3"/>
      <c r="F1794" s="3"/>
      <c r="G1794" s="3"/>
      <c r="H1794" s="3"/>
      <c r="I1794" s="3"/>
      <c r="J1794" s="3"/>
    </row>
    <row r="1795" spans="4:10">
      <c r="D1795" s="3"/>
      <c r="E1795" s="3"/>
      <c r="F1795" s="3"/>
      <c r="G1795" s="3"/>
      <c r="H1795" s="3"/>
      <c r="I1795" s="3"/>
      <c r="J1795" s="3"/>
    </row>
    <row r="1796" spans="4:10">
      <c r="D1796" s="3"/>
      <c r="E1796" s="3"/>
      <c r="F1796" s="3"/>
      <c r="G1796" s="3"/>
      <c r="H1796" s="3"/>
      <c r="I1796" s="3"/>
      <c r="J1796" s="3"/>
    </row>
    <row r="1797" spans="4:10">
      <c r="D1797" s="3"/>
      <c r="E1797" s="3"/>
      <c r="F1797" s="3"/>
      <c r="G1797" s="3"/>
      <c r="H1797" s="3"/>
      <c r="I1797" s="3"/>
      <c r="J1797" s="3"/>
    </row>
    <row r="1798" spans="4:10">
      <c r="D1798" s="3"/>
      <c r="E1798" s="3"/>
      <c r="F1798" s="3"/>
      <c r="G1798" s="3"/>
      <c r="H1798" s="3"/>
      <c r="I1798" s="3"/>
      <c r="J1798" s="3"/>
    </row>
    <row r="1799" spans="4:10">
      <c r="D1799" s="3"/>
      <c r="E1799" s="3"/>
      <c r="F1799" s="3"/>
      <c r="G1799" s="3"/>
      <c r="H1799" s="3"/>
      <c r="I1799" s="3"/>
      <c r="J1799" s="3"/>
    </row>
    <row r="1800" spans="4:10">
      <c r="D1800" s="3"/>
      <c r="E1800" s="3"/>
      <c r="F1800" s="3"/>
      <c r="G1800" s="3"/>
      <c r="H1800" s="3"/>
      <c r="I1800" s="3"/>
      <c r="J1800" s="3"/>
    </row>
    <row r="1801" spans="4:10">
      <c r="D1801" s="3"/>
      <c r="E1801" s="3"/>
      <c r="F1801" s="3"/>
      <c r="G1801" s="3"/>
      <c r="H1801" s="3"/>
      <c r="I1801" s="3"/>
      <c r="J1801" s="3"/>
    </row>
    <row r="1802" spans="4:10">
      <c r="D1802" s="3"/>
      <c r="E1802" s="3"/>
      <c r="F1802" s="3"/>
      <c r="G1802" s="3"/>
      <c r="H1802" s="3"/>
      <c r="I1802" s="3"/>
      <c r="J1802" s="3"/>
    </row>
    <row r="1803" spans="4:10">
      <c r="D1803" s="3"/>
      <c r="E1803" s="3"/>
      <c r="F1803" s="3"/>
      <c r="G1803" s="3"/>
      <c r="H1803" s="3"/>
      <c r="I1803" s="3"/>
      <c r="J1803" s="3"/>
    </row>
    <row r="1804" spans="4:10">
      <c r="D1804" s="3"/>
      <c r="E1804" s="3"/>
      <c r="F1804" s="3"/>
      <c r="G1804" s="3"/>
      <c r="H1804" s="3"/>
      <c r="I1804" s="3"/>
      <c r="J1804" s="3"/>
    </row>
    <row r="1805" spans="4:10">
      <c r="D1805" s="3"/>
      <c r="E1805" s="3"/>
      <c r="F1805" s="3"/>
      <c r="G1805" s="3"/>
      <c r="H1805" s="3"/>
      <c r="I1805" s="3"/>
      <c r="J1805" s="3"/>
    </row>
    <row r="1806" spans="4:10">
      <c r="D1806" s="3"/>
      <c r="E1806" s="3"/>
      <c r="F1806" s="3"/>
      <c r="G1806" s="3"/>
      <c r="H1806" s="3"/>
      <c r="I1806" s="3"/>
      <c r="J1806" s="3"/>
    </row>
    <row r="1807" spans="4:10">
      <c r="D1807" s="3"/>
      <c r="E1807" s="3"/>
      <c r="F1807" s="3"/>
      <c r="G1807" s="3"/>
      <c r="H1807" s="3"/>
      <c r="I1807" s="3"/>
      <c r="J1807" s="3"/>
    </row>
    <row r="1808" spans="4:10">
      <c r="D1808" s="3"/>
      <c r="E1808" s="3"/>
      <c r="F1808" s="3"/>
      <c r="G1808" s="3"/>
      <c r="H1808" s="3"/>
      <c r="I1808" s="3"/>
      <c r="J1808" s="3"/>
    </row>
    <row r="1809" spans="4:10">
      <c r="D1809" s="3"/>
      <c r="E1809" s="3"/>
      <c r="F1809" s="3"/>
      <c r="G1809" s="3"/>
      <c r="H1809" s="3"/>
      <c r="I1809" s="3"/>
      <c r="J1809" s="3"/>
    </row>
    <row r="1810" spans="4:10">
      <c r="D1810" s="3"/>
      <c r="E1810" s="3"/>
      <c r="F1810" s="3"/>
      <c r="G1810" s="3"/>
      <c r="H1810" s="3"/>
      <c r="I1810" s="3"/>
      <c r="J1810" s="3"/>
    </row>
    <row r="1811" spans="4:10">
      <c r="D1811" s="3"/>
      <c r="E1811" s="3"/>
      <c r="F1811" s="3"/>
      <c r="G1811" s="3"/>
      <c r="H1811" s="3"/>
      <c r="I1811" s="3"/>
      <c r="J1811" s="3"/>
    </row>
    <row r="1812" spans="4:10">
      <c r="D1812" s="3"/>
      <c r="E1812" s="3"/>
      <c r="F1812" s="3"/>
      <c r="G1812" s="3"/>
      <c r="H1812" s="3"/>
      <c r="I1812" s="3"/>
      <c r="J1812" s="3"/>
    </row>
    <row r="1813" spans="4:10">
      <c r="D1813" s="3"/>
      <c r="E1813" s="3"/>
      <c r="F1813" s="3"/>
      <c r="G1813" s="3"/>
      <c r="H1813" s="3"/>
      <c r="I1813" s="3"/>
      <c r="J1813" s="3"/>
    </row>
    <row r="1814" spans="4:10">
      <c r="D1814" s="3"/>
      <c r="E1814" s="3"/>
      <c r="F1814" s="3"/>
      <c r="G1814" s="3"/>
      <c r="H1814" s="3"/>
      <c r="I1814" s="3"/>
      <c r="J1814" s="3"/>
    </row>
    <row r="1815" spans="4:10">
      <c r="D1815" s="3"/>
      <c r="E1815" s="3"/>
      <c r="F1815" s="3"/>
      <c r="G1815" s="3"/>
      <c r="H1815" s="3"/>
      <c r="I1815" s="3"/>
      <c r="J1815" s="3"/>
    </row>
    <row r="1816" spans="4:10">
      <c r="D1816" s="3"/>
      <c r="E1816" s="3"/>
      <c r="F1816" s="3"/>
      <c r="G1816" s="3"/>
      <c r="H1816" s="3"/>
      <c r="I1816" s="3"/>
      <c r="J1816" s="3"/>
    </row>
    <row r="1817" spans="4:10">
      <c r="D1817" s="3"/>
      <c r="E1817" s="3"/>
      <c r="F1817" s="3"/>
      <c r="G1817" s="3"/>
      <c r="H1817" s="3"/>
      <c r="I1817" s="3"/>
      <c r="J1817" s="3"/>
    </row>
    <row r="1818" spans="4:10">
      <c r="D1818" s="3"/>
      <c r="E1818" s="3"/>
      <c r="F1818" s="3"/>
      <c r="G1818" s="3"/>
      <c r="H1818" s="3"/>
      <c r="I1818" s="3"/>
      <c r="J1818" s="3"/>
    </row>
    <row r="1819" spans="4:10">
      <c r="D1819" s="3"/>
      <c r="E1819" s="3"/>
      <c r="F1819" s="3"/>
      <c r="G1819" s="3"/>
      <c r="H1819" s="3"/>
      <c r="I1819" s="3"/>
      <c r="J1819" s="3"/>
    </row>
    <row r="1820" spans="4:10">
      <c r="D1820" s="3"/>
      <c r="E1820" s="3"/>
      <c r="F1820" s="3"/>
      <c r="G1820" s="3"/>
      <c r="H1820" s="3"/>
      <c r="I1820" s="3"/>
      <c r="J1820" s="3"/>
    </row>
    <row r="1821" spans="4:10">
      <c r="D1821" s="3"/>
      <c r="E1821" s="3"/>
      <c r="F1821" s="3"/>
      <c r="G1821" s="3"/>
      <c r="H1821" s="3"/>
      <c r="I1821" s="3"/>
      <c r="J1821" s="3"/>
    </row>
    <row r="1822" spans="4:10">
      <c r="D1822" s="3"/>
      <c r="E1822" s="3"/>
      <c r="F1822" s="3"/>
      <c r="G1822" s="3"/>
      <c r="H1822" s="3"/>
      <c r="I1822" s="3"/>
      <c r="J1822" s="3"/>
    </row>
    <row r="1823" spans="4:10">
      <c r="D1823" s="3"/>
      <c r="E1823" s="3"/>
      <c r="F1823" s="3"/>
      <c r="G1823" s="3"/>
      <c r="H1823" s="3"/>
      <c r="I1823" s="3"/>
      <c r="J1823" s="3"/>
    </row>
    <row r="1824" spans="4:10">
      <c r="D1824" s="3"/>
      <c r="E1824" s="3"/>
      <c r="F1824" s="3"/>
      <c r="G1824" s="3"/>
      <c r="H1824" s="3"/>
      <c r="I1824" s="3"/>
      <c r="J1824" s="3"/>
    </row>
    <row r="1825" spans="4:10">
      <c r="D1825" s="3"/>
      <c r="E1825" s="3"/>
      <c r="F1825" s="3"/>
      <c r="G1825" s="3"/>
      <c r="H1825" s="3"/>
      <c r="I1825" s="3"/>
      <c r="J1825" s="3"/>
    </row>
    <row r="1826" spans="4:10">
      <c r="D1826" s="3"/>
      <c r="E1826" s="3"/>
      <c r="F1826" s="3"/>
      <c r="G1826" s="3"/>
      <c r="H1826" s="3"/>
      <c r="I1826" s="3"/>
      <c r="J1826" s="3"/>
    </row>
    <row r="1827" spans="4:10">
      <c r="D1827" s="3"/>
      <c r="E1827" s="3"/>
      <c r="F1827" s="3"/>
      <c r="G1827" s="3"/>
      <c r="H1827" s="3"/>
      <c r="I1827" s="3"/>
      <c r="J1827" s="3"/>
    </row>
    <row r="1828" spans="4:10">
      <c r="D1828" s="3"/>
      <c r="E1828" s="3"/>
      <c r="F1828" s="3"/>
      <c r="G1828" s="3"/>
      <c r="H1828" s="3"/>
      <c r="I1828" s="3"/>
      <c r="J1828" s="3"/>
    </row>
    <row r="1829" spans="4:10">
      <c r="D1829" s="3"/>
      <c r="E1829" s="3"/>
      <c r="F1829" s="3"/>
      <c r="G1829" s="3"/>
      <c r="H1829" s="3"/>
      <c r="I1829" s="3"/>
      <c r="J1829" s="3"/>
    </row>
    <row r="1830" spans="4:10">
      <c r="D1830" s="3"/>
      <c r="E1830" s="3"/>
      <c r="F1830" s="3"/>
      <c r="G1830" s="3"/>
      <c r="H1830" s="3"/>
      <c r="I1830" s="3"/>
      <c r="J1830" s="3"/>
    </row>
    <row r="1831" spans="4:10">
      <c r="D1831" s="3"/>
      <c r="E1831" s="3"/>
      <c r="F1831" s="3"/>
      <c r="G1831" s="3"/>
      <c r="H1831" s="3"/>
      <c r="I1831" s="3"/>
      <c r="J1831" s="3"/>
    </row>
    <row r="1832" spans="4:10">
      <c r="D1832" s="3"/>
      <c r="E1832" s="3"/>
      <c r="F1832" s="3"/>
      <c r="G1832" s="3"/>
      <c r="H1832" s="3"/>
      <c r="I1832" s="3"/>
      <c r="J1832" s="3"/>
    </row>
    <row r="1833" spans="4:10">
      <c r="D1833" s="3"/>
      <c r="E1833" s="3"/>
      <c r="F1833" s="3"/>
      <c r="G1833" s="3"/>
      <c r="H1833" s="3"/>
      <c r="I1833" s="3"/>
      <c r="J1833" s="3"/>
    </row>
    <row r="1834" spans="4:10">
      <c r="D1834" s="3"/>
      <c r="E1834" s="3"/>
      <c r="F1834" s="3"/>
      <c r="G1834" s="3"/>
      <c r="H1834" s="3"/>
      <c r="I1834" s="3"/>
      <c r="J1834" s="3"/>
    </row>
    <row r="1835" spans="4:10">
      <c r="D1835" s="3"/>
      <c r="E1835" s="3"/>
      <c r="F1835" s="3"/>
      <c r="G1835" s="3"/>
      <c r="H1835" s="3"/>
      <c r="I1835" s="3"/>
      <c r="J1835" s="3"/>
    </row>
    <row r="1836" spans="4:10">
      <c r="D1836" s="3"/>
      <c r="E1836" s="3"/>
      <c r="F1836" s="3"/>
      <c r="G1836" s="3"/>
      <c r="H1836" s="3"/>
      <c r="I1836" s="3"/>
      <c r="J1836" s="3"/>
    </row>
    <row r="1837" spans="4:10">
      <c r="D1837" s="3"/>
      <c r="E1837" s="3"/>
      <c r="F1837" s="3"/>
      <c r="G1837" s="3"/>
      <c r="H1837" s="3"/>
      <c r="I1837" s="3"/>
      <c r="J1837" s="3"/>
    </row>
    <row r="1838" spans="4:10">
      <c r="D1838" s="3"/>
      <c r="E1838" s="3"/>
      <c r="F1838" s="3"/>
      <c r="G1838" s="3"/>
      <c r="H1838" s="3"/>
      <c r="I1838" s="3"/>
      <c r="J1838" s="3"/>
    </row>
    <row r="1839" spans="4:10">
      <c r="D1839" s="3"/>
      <c r="E1839" s="3"/>
      <c r="F1839" s="3"/>
      <c r="G1839" s="3"/>
      <c r="H1839" s="3"/>
      <c r="I1839" s="3"/>
      <c r="J1839" s="3"/>
    </row>
    <row r="1840" spans="4:10">
      <c r="D1840" s="3"/>
      <c r="E1840" s="3"/>
      <c r="F1840" s="3"/>
      <c r="G1840" s="3"/>
      <c r="H1840" s="3"/>
      <c r="I1840" s="3"/>
      <c r="J1840" s="3"/>
    </row>
    <row r="1841" spans="4:10">
      <c r="D1841" s="3"/>
      <c r="E1841" s="3"/>
      <c r="F1841" s="3"/>
      <c r="G1841" s="3"/>
      <c r="H1841" s="3"/>
      <c r="I1841" s="3"/>
      <c r="J1841" s="3"/>
    </row>
    <row r="1842" spans="4:10">
      <c r="D1842" s="3"/>
      <c r="E1842" s="3"/>
      <c r="F1842" s="3"/>
      <c r="G1842" s="3"/>
      <c r="H1842" s="3"/>
      <c r="I1842" s="3"/>
      <c r="J1842" s="3"/>
    </row>
    <row r="1843" spans="4:10">
      <c r="D1843" s="3"/>
      <c r="E1843" s="3"/>
      <c r="F1843" s="3"/>
      <c r="G1843" s="3"/>
      <c r="H1843" s="3"/>
      <c r="I1843" s="3"/>
      <c r="J1843" s="3"/>
    </row>
    <row r="1844" spans="4:10">
      <c r="D1844" s="3"/>
      <c r="E1844" s="3"/>
      <c r="F1844" s="3"/>
      <c r="G1844" s="3"/>
      <c r="H1844" s="3"/>
      <c r="I1844" s="3"/>
      <c r="J1844" s="3"/>
    </row>
    <row r="1845" spans="4:10">
      <c r="D1845" s="3"/>
      <c r="E1845" s="3"/>
      <c r="F1845" s="3"/>
      <c r="G1845" s="3"/>
      <c r="H1845" s="3"/>
      <c r="I1845" s="3"/>
      <c r="J1845" s="3"/>
    </row>
    <row r="1846" spans="4:10">
      <c r="D1846" s="3"/>
      <c r="E1846" s="3"/>
      <c r="F1846" s="3"/>
      <c r="G1846" s="3"/>
      <c r="H1846" s="3"/>
      <c r="I1846" s="3"/>
      <c r="J1846" s="3"/>
    </row>
    <row r="1847" spans="4:10">
      <c r="D1847" s="3"/>
      <c r="E1847" s="3"/>
      <c r="F1847" s="3"/>
      <c r="G1847" s="3"/>
      <c r="H1847" s="3"/>
      <c r="I1847" s="3"/>
      <c r="J1847" s="3"/>
    </row>
    <row r="1848" spans="4:10">
      <c r="D1848" s="3"/>
      <c r="E1848" s="3"/>
      <c r="F1848" s="3"/>
      <c r="G1848" s="3"/>
      <c r="H1848" s="3"/>
      <c r="I1848" s="3"/>
      <c r="J1848" s="3"/>
    </row>
    <row r="1849" spans="4:10">
      <c r="D1849" s="3"/>
      <c r="E1849" s="3"/>
      <c r="F1849" s="3"/>
      <c r="G1849" s="3"/>
      <c r="H1849" s="3"/>
      <c r="I1849" s="3"/>
      <c r="J1849" s="3"/>
    </row>
    <row r="1850" spans="4:10">
      <c r="D1850" s="3"/>
      <c r="E1850" s="3"/>
      <c r="F1850" s="3"/>
      <c r="G1850" s="3"/>
      <c r="H1850" s="3"/>
      <c r="I1850" s="3"/>
      <c r="J1850" s="3"/>
    </row>
    <row r="1851" spans="4:10">
      <c r="D1851" s="3"/>
      <c r="E1851" s="3"/>
      <c r="F1851" s="3"/>
      <c r="G1851" s="3"/>
      <c r="H1851" s="3"/>
      <c r="I1851" s="3"/>
      <c r="J1851" s="3"/>
    </row>
    <row r="1852" spans="4:10">
      <c r="D1852" s="3"/>
      <c r="E1852" s="3"/>
      <c r="F1852" s="3"/>
      <c r="G1852" s="3"/>
      <c r="H1852" s="3"/>
      <c r="I1852" s="3"/>
      <c r="J1852" s="3"/>
    </row>
    <row r="1853" spans="4:10">
      <c r="D1853" s="3"/>
      <c r="E1853" s="3"/>
      <c r="F1853" s="3"/>
      <c r="G1853" s="3"/>
      <c r="H1853" s="3"/>
      <c r="I1853" s="3"/>
      <c r="J1853" s="3"/>
    </row>
    <row r="1854" spans="4:10">
      <c r="D1854" s="3"/>
      <c r="E1854" s="3"/>
      <c r="F1854" s="3"/>
      <c r="G1854" s="3"/>
      <c r="H1854" s="3"/>
      <c r="I1854" s="3"/>
      <c r="J1854" s="3"/>
    </row>
    <row r="1855" spans="4:10">
      <c r="D1855" s="3"/>
      <c r="E1855" s="3"/>
      <c r="F1855" s="3"/>
      <c r="G1855" s="3"/>
      <c r="H1855" s="3"/>
      <c r="I1855" s="3"/>
      <c r="J1855" s="3"/>
    </row>
    <row r="1856" spans="4:10">
      <c r="D1856" s="3"/>
      <c r="E1856" s="3"/>
      <c r="F1856" s="3"/>
      <c r="G1856" s="3"/>
      <c r="H1856" s="3"/>
      <c r="I1856" s="3"/>
      <c r="J1856" s="3"/>
    </row>
    <row r="1857" spans="4:10">
      <c r="D1857" s="3"/>
      <c r="E1857" s="3"/>
      <c r="F1857" s="3"/>
      <c r="G1857" s="3"/>
      <c r="H1857" s="3"/>
      <c r="I1857" s="3"/>
      <c r="J1857" s="3"/>
    </row>
    <row r="1858" spans="4:10">
      <c r="D1858" s="3"/>
      <c r="E1858" s="3"/>
      <c r="F1858" s="3"/>
      <c r="G1858" s="3"/>
      <c r="H1858" s="3"/>
      <c r="I1858" s="3"/>
      <c r="J1858" s="3"/>
    </row>
    <row r="1859" spans="4:10">
      <c r="D1859" s="3"/>
      <c r="E1859" s="3"/>
      <c r="F1859" s="3"/>
      <c r="G1859" s="3"/>
      <c r="H1859" s="3"/>
      <c r="I1859" s="3"/>
      <c r="J1859" s="3"/>
    </row>
    <row r="1860" spans="4:10">
      <c r="D1860" s="3"/>
      <c r="E1860" s="3"/>
      <c r="F1860" s="3"/>
      <c r="G1860" s="3"/>
      <c r="H1860" s="3"/>
      <c r="I1860" s="3"/>
      <c r="J1860" s="3"/>
    </row>
    <row r="1861" spans="4:10">
      <c r="D1861" s="3"/>
      <c r="E1861" s="3"/>
      <c r="F1861" s="3"/>
      <c r="G1861" s="3"/>
      <c r="H1861" s="3"/>
      <c r="I1861" s="3"/>
      <c r="J1861" s="3"/>
    </row>
    <row r="1862" spans="4:10">
      <c r="D1862" s="3"/>
      <c r="E1862" s="3"/>
      <c r="F1862" s="3"/>
      <c r="G1862" s="3"/>
      <c r="H1862" s="3"/>
      <c r="I1862" s="3"/>
      <c r="J1862" s="3"/>
    </row>
    <row r="1863" spans="4:10">
      <c r="D1863" s="3"/>
      <c r="E1863" s="3"/>
      <c r="F1863" s="3"/>
      <c r="G1863" s="3"/>
      <c r="H1863" s="3"/>
      <c r="I1863" s="3"/>
      <c r="J1863" s="3"/>
    </row>
    <row r="1864" spans="4:10">
      <c r="D1864" s="3"/>
      <c r="E1864" s="3"/>
      <c r="F1864" s="3"/>
      <c r="G1864" s="3"/>
      <c r="H1864" s="3"/>
      <c r="I1864" s="3"/>
      <c r="J1864" s="3"/>
    </row>
    <row r="1865" spans="4:10">
      <c r="D1865" s="3"/>
      <c r="E1865" s="3"/>
      <c r="F1865" s="3"/>
      <c r="G1865" s="3"/>
      <c r="H1865" s="3"/>
      <c r="I1865" s="3"/>
      <c r="J1865" s="3"/>
    </row>
    <row r="1866" spans="4:10">
      <c r="D1866" s="3"/>
      <c r="E1866" s="3"/>
      <c r="F1866" s="3"/>
      <c r="G1866" s="3"/>
      <c r="H1866" s="3"/>
      <c r="I1866" s="3"/>
      <c r="J1866" s="3"/>
    </row>
    <row r="1867" spans="4:10">
      <c r="D1867" s="3"/>
      <c r="E1867" s="3"/>
      <c r="F1867" s="3"/>
      <c r="G1867" s="3"/>
      <c r="H1867" s="3"/>
      <c r="I1867" s="3"/>
      <c r="J1867" s="3"/>
    </row>
    <row r="1868" spans="4:10">
      <c r="D1868" s="3"/>
      <c r="E1868" s="3"/>
      <c r="F1868" s="3"/>
      <c r="G1868" s="3"/>
      <c r="H1868" s="3"/>
      <c r="I1868" s="3"/>
      <c r="J1868" s="3"/>
    </row>
    <row r="1869" spans="4:10">
      <c r="D1869" s="3"/>
      <c r="E1869" s="3"/>
      <c r="F1869" s="3"/>
      <c r="G1869" s="3"/>
      <c r="H1869" s="3"/>
      <c r="I1869" s="3"/>
      <c r="J1869" s="3"/>
    </row>
    <row r="1870" spans="4:10">
      <c r="D1870" s="3"/>
      <c r="E1870" s="3"/>
      <c r="F1870" s="3"/>
      <c r="G1870" s="3"/>
      <c r="H1870" s="3"/>
      <c r="I1870" s="3"/>
      <c r="J1870" s="3"/>
    </row>
    <row r="1871" spans="4:10">
      <c r="D1871" s="3"/>
      <c r="E1871" s="3"/>
      <c r="F1871" s="3"/>
      <c r="G1871" s="3"/>
      <c r="H1871" s="3"/>
      <c r="I1871" s="3"/>
      <c r="J1871" s="3"/>
    </row>
    <row r="1872" spans="4:10">
      <c r="D1872" s="3"/>
      <c r="E1872" s="3"/>
      <c r="F1872" s="3"/>
      <c r="G1872" s="3"/>
      <c r="H1872" s="3"/>
      <c r="I1872" s="3"/>
      <c r="J1872" s="3"/>
    </row>
    <row r="1873" spans="4:10">
      <c r="D1873" s="3"/>
      <c r="E1873" s="3"/>
      <c r="F1873" s="3"/>
      <c r="G1873" s="3"/>
      <c r="H1873" s="3"/>
      <c r="I1873" s="3"/>
      <c r="J1873" s="3"/>
    </row>
    <row r="1874" spans="4:10">
      <c r="D1874" s="3"/>
      <c r="E1874" s="3"/>
      <c r="F1874" s="3"/>
      <c r="G1874" s="3"/>
      <c r="H1874" s="3"/>
      <c r="I1874" s="3"/>
      <c r="J1874" s="3"/>
    </row>
    <row r="1875" spans="4:10">
      <c r="D1875" s="3"/>
      <c r="E1875" s="3"/>
      <c r="F1875" s="3"/>
      <c r="G1875" s="3"/>
      <c r="H1875" s="3"/>
      <c r="I1875" s="3"/>
      <c r="J1875" s="3"/>
    </row>
    <row r="1876" spans="4:10">
      <c r="D1876" s="3"/>
      <c r="E1876" s="3"/>
      <c r="F1876" s="3"/>
      <c r="G1876" s="3"/>
      <c r="H1876" s="3"/>
      <c r="I1876" s="3"/>
      <c r="J1876" s="3"/>
    </row>
    <row r="1877" spans="4:10">
      <c r="D1877" s="3"/>
      <c r="E1877" s="3"/>
      <c r="F1877" s="3"/>
      <c r="G1877" s="3"/>
      <c r="H1877" s="3"/>
      <c r="I1877" s="3"/>
      <c r="J1877" s="3"/>
    </row>
    <row r="1878" spans="4:10">
      <c r="D1878" s="3"/>
      <c r="E1878" s="3"/>
      <c r="F1878" s="3"/>
      <c r="G1878" s="3"/>
      <c r="H1878" s="3"/>
      <c r="I1878" s="3"/>
      <c r="J1878" s="3"/>
    </row>
    <row r="1879" spans="4:10">
      <c r="D1879" s="3"/>
      <c r="E1879" s="3"/>
      <c r="F1879" s="3"/>
      <c r="G1879" s="3"/>
      <c r="H1879" s="3"/>
      <c r="I1879" s="3"/>
      <c r="J1879" s="3"/>
    </row>
    <row r="1880" spans="4:10">
      <c r="D1880" s="3"/>
      <c r="E1880" s="3"/>
      <c r="F1880" s="3"/>
      <c r="G1880" s="3"/>
      <c r="H1880" s="3"/>
      <c r="I1880" s="3"/>
      <c r="J1880" s="3"/>
    </row>
    <row r="1881" spans="4:10">
      <c r="D1881" s="3"/>
      <c r="E1881" s="3"/>
      <c r="F1881" s="3"/>
      <c r="G1881" s="3"/>
      <c r="H1881" s="3"/>
      <c r="I1881" s="3"/>
      <c r="J1881" s="3"/>
    </row>
    <row r="1882" spans="4:10">
      <c r="D1882" s="3"/>
      <c r="E1882" s="3"/>
      <c r="F1882" s="3"/>
      <c r="G1882" s="3"/>
      <c r="H1882" s="3"/>
      <c r="I1882" s="3"/>
      <c r="J1882" s="3"/>
    </row>
    <row r="1883" spans="4:10">
      <c r="D1883" s="3"/>
      <c r="E1883" s="3"/>
      <c r="F1883" s="3"/>
      <c r="G1883" s="3"/>
      <c r="H1883" s="3"/>
      <c r="I1883" s="3"/>
      <c r="J1883" s="3"/>
    </row>
    <row r="1884" spans="4:10">
      <c r="D1884" s="3"/>
      <c r="E1884" s="3"/>
      <c r="F1884" s="3"/>
      <c r="G1884" s="3"/>
      <c r="H1884" s="3"/>
      <c r="I1884" s="3"/>
      <c r="J1884" s="3"/>
    </row>
    <row r="1885" spans="4:10">
      <c r="D1885" s="3"/>
      <c r="E1885" s="3"/>
      <c r="F1885" s="3"/>
      <c r="G1885" s="3"/>
      <c r="H1885" s="3"/>
      <c r="I1885" s="3"/>
      <c r="J1885" s="3"/>
    </row>
    <row r="1886" spans="4:10">
      <c r="D1886" s="3"/>
      <c r="E1886" s="3"/>
      <c r="F1886" s="3"/>
      <c r="G1886" s="3"/>
      <c r="H1886" s="3"/>
      <c r="I1886" s="3"/>
      <c r="J1886" s="3"/>
    </row>
    <row r="1887" spans="4:10">
      <c r="D1887" s="3"/>
      <c r="E1887" s="3"/>
      <c r="F1887" s="3"/>
      <c r="G1887" s="3"/>
      <c r="H1887" s="3"/>
      <c r="I1887" s="3"/>
      <c r="J1887" s="3"/>
    </row>
    <row r="1888" spans="4:10">
      <c r="D1888" s="3"/>
      <c r="E1888" s="3"/>
      <c r="F1888" s="3"/>
      <c r="G1888" s="3"/>
      <c r="H1888" s="3"/>
      <c r="I1888" s="3"/>
      <c r="J1888" s="3"/>
    </row>
    <row r="1889" spans="4:10">
      <c r="D1889" s="3"/>
      <c r="E1889" s="3"/>
      <c r="F1889" s="3"/>
      <c r="G1889" s="3"/>
      <c r="H1889" s="3"/>
      <c r="I1889" s="3"/>
      <c r="J1889" s="3"/>
    </row>
    <row r="1890" spans="4:10">
      <c r="D1890" s="3"/>
      <c r="E1890" s="3"/>
      <c r="F1890" s="3"/>
      <c r="G1890" s="3"/>
      <c r="H1890" s="3"/>
      <c r="I1890" s="3"/>
      <c r="J1890" s="3"/>
    </row>
    <row r="1891" spans="4:10">
      <c r="D1891" s="3"/>
      <c r="E1891" s="3"/>
      <c r="F1891" s="3"/>
      <c r="G1891" s="3"/>
      <c r="H1891" s="3"/>
      <c r="I1891" s="3"/>
      <c r="J1891" s="3"/>
    </row>
    <row r="1892" spans="4:10">
      <c r="D1892" s="3"/>
      <c r="E1892" s="3"/>
      <c r="F1892" s="3"/>
      <c r="G1892" s="3"/>
      <c r="H1892" s="3"/>
      <c r="I1892" s="3"/>
      <c r="J1892" s="3"/>
    </row>
    <row r="1893" spans="4:10">
      <c r="D1893" s="3"/>
      <c r="E1893" s="3"/>
      <c r="F1893" s="3"/>
      <c r="G1893" s="3"/>
      <c r="H1893" s="3"/>
      <c r="I1893" s="3"/>
      <c r="J1893" s="3"/>
    </row>
    <row r="1894" spans="4:10">
      <c r="D1894" s="3"/>
      <c r="E1894" s="3"/>
      <c r="F1894" s="3"/>
      <c r="G1894" s="3"/>
      <c r="H1894" s="3"/>
      <c r="I1894" s="3"/>
      <c r="J1894" s="3"/>
    </row>
    <row r="1895" spans="4:10">
      <c r="D1895" s="3"/>
      <c r="E1895" s="3"/>
      <c r="F1895" s="3"/>
      <c r="G1895" s="3"/>
      <c r="H1895" s="3"/>
      <c r="I1895" s="3"/>
      <c r="J1895" s="3"/>
    </row>
    <row r="1896" spans="4:10">
      <c r="D1896" s="3"/>
      <c r="E1896" s="3"/>
      <c r="F1896" s="3"/>
      <c r="G1896" s="3"/>
      <c r="H1896" s="3"/>
      <c r="I1896" s="3"/>
      <c r="J1896" s="3"/>
    </row>
    <row r="1897" spans="4:10">
      <c r="D1897" s="3"/>
      <c r="E1897" s="3"/>
      <c r="F1897" s="3"/>
      <c r="G1897" s="3"/>
      <c r="H1897" s="3"/>
      <c r="I1897" s="3"/>
      <c r="J1897" s="3"/>
    </row>
    <row r="1898" spans="4:10">
      <c r="D1898" s="3"/>
      <c r="E1898" s="3"/>
      <c r="F1898" s="3"/>
      <c r="G1898" s="3"/>
      <c r="H1898" s="3"/>
      <c r="I1898" s="3"/>
      <c r="J1898" s="3"/>
    </row>
    <row r="1899" spans="4:10">
      <c r="D1899" s="3"/>
      <c r="E1899" s="3"/>
      <c r="F1899" s="3"/>
      <c r="G1899" s="3"/>
      <c r="H1899" s="3"/>
      <c r="I1899" s="3"/>
      <c r="J1899" s="3"/>
    </row>
    <row r="1900" spans="4:10">
      <c r="D1900" s="3"/>
      <c r="E1900" s="3"/>
      <c r="F1900" s="3"/>
      <c r="G1900" s="3"/>
      <c r="H1900" s="3"/>
      <c r="I1900" s="3"/>
      <c r="J1900" s="3"/>
    </row>
    <row r="1901" spans="4:10">
      <c r="D1901" s="3"/>
      <c r="E1901" s="3"/>
      <c r="F1901" s="3"/>
      <c r="G1901" s="3"/>
      <c r="H1901" s="3"/>
      <c r="I1901" s="3"/>
      <c r="J1901" s="3"/>
    </row>
    <row r="1902" spans="4:10">
      <c r="D1902" s="3"/>
      <c r="E1902" s="3"/>
      <c r="F1902" s="3"/>
      <c r="G1902" s="3"/>
      <c r="H1902" s="3"/>
      <c r="I1902" s="3"/>
      <c r="J1902" s="3"/>
    </row>
    <row r="1903" spans="4:10">
      <c r="D1903" s="3"/>
      <c r="E1903" s="3"/>
      <c r="F1903" s="3"/>
      <c r="G1903" s="3"/>
      <c r="H1903" s="3"/>
      <c r="I1903" s="3"/>
      <c r="J1903" s="3"/>
    </row>
    <row r="1904" spans="4:10">
      <c r="D1904" s="3"/>
      <c r="E1904" s="3"/>
      <c r="F1904" s="3"/>
      <c r="G1904" s="3"/>
      <c r="H1904" s="3"/>
      <c r="I1904" s="3"/>
      <c r="J1904" s="3"/>
    </row>
    <row r="1905" spans="4:10">
      <c r="D1905" s="3"/>
      <c r="E1905" s="3"/>
      <c r="F1905" s="3"/>
      <c r="G1905" s="3"/>
      <c r="H1905" s="3"/>
      <c r="I1905" s="3"/>
      <c r="J1905" s="3"/>
    </row>
    <row r="1906" spans="4:10">
      <c r="D1906" s="3"/>
      <c r="E1906" s="3"/>
      <c r="F1906" s="3"/>
      <c r="G1906" s="3"/>
      <c r="H1906" s="3"/>
      <c r="I1906" s="3"/>
      <c r="J1906" s="3"/>
    </row>
    <row r="1907" spans="4:10">
      <c r="D1907" s="3"/>
      <c r="E1907" s="3"/>
      <c r="F1907" s="3"/>
      <c r="G1907" s="3"/>
      <c r="H1907" s="3"/>
      <c r="I1907" s="3"/>
      <c r="J1907" s="3"/>
    </row>
    <row r="1908" spans="4:10">
      <c r="D1908" s="3"/>
      <c r="E1908" s="3"/>
      <c r="F1908" s="3"/>
      <c r="G1908" s="3"/>
      <c r="H1908" s="3"/>
      <c r="I1908" s="3"/>
      <c r="J1908" s="3"/>
    </row>
    <row r="1909" spans="4:10">
      <c r="D1909" s="3"/>
      <c r="E1909" s="3"/>
      <c r="F1909" s="3"/>
      <c r="G1909" s="3"/>
      <c r="H1909" s="3"/>
      <c r="I1909" s="3"/>
      <c r="J1909" s="3"/>
    </row>
    <row r="1910" spans="4:10">
      <c r="D1910" s="3"/>
      <c r="E1910" s="3"/>
      <c r="F1910" s="3"/>
      <c r="G1910" s="3"/>
      <c r="H1910" s="3"/>
      <c r="I1910" s="3"/>
      <c r="J1910" s="3"/>
    </row>
    <row r="1911" spans="4:10">
      <c r="D1911" s="3"/>
      <c r="E1911" s="3"/>
      <c r="F1911" s="3"/>
      <c r="G1911" s="3"/>
      <c r="H1911" s="3"/>
      <c r="I1911" s="3"/>
      <c r="J1911" s="3"/>
    </row>
    <row r="1912" spans="4:10">
      <c r="D1912" s="3"/>
      <c r="E1912" s="3"/>
      <c r="F1912" s="3"/>
      <c r="G1912" s="3"/>
      <c r="H1912" s="3"/>
      <c r="I1912" s="3"/>
      <c r="J1912" s="3"/>
    </row>
    <row r="1913" spans="4:10">
      <c r="D1913" s="3"/>
      <c r="E1913" s="3"/>
      <c r="F1913" s="3"/>
      <c r="G1913" s="3"/>
      <c r="H1913" s="3"/>
      <c r="I1913" s="3"/>
      <c r="J1913" s="3"/>
    </row>
    <row r="1914" spans="4:10">
      <c r="D1914" s="3"/>
      <c r="E1914" s="3"/>
      <c r="F1914" s="3"/>
      <c r="G1914" s="3"/>
      <c r="H1914" s="3"/>
      <c r="I1914" s="3"/>
      <c r="J1914" s="3"/>
    </row>
    <row r="1915" spans="4:10">
      <c r="D1915" s="3"/>
      <c r="E1915" s="3"/>
      <c r="F1915" s="3"/>
      <c r="G1915" s="3"/>
      <c r="H1915" s="3"/>
      <c r="I1915" s="3"/>
      <c r="J1915" s="3"/>
    </row>
    <row r="1916" spans="4:10">
      <c r="D1916" s="3"/>
      <c r="E1916" s="3"/>
      <c r="F1916" s="3"/>
      <c r="G1916" s="3"/>
      <c r="H1916" s="3"/>
      <c r="I1916" s="3"/>
      <c r="J1916" s="3"/>
    </row>
    <row r="1917" spans="4:10">
      <c r="D1917" s="3"/>
      <c r="E1917" s="3"/>
      <c r="F1917" s="3"/>
      <c r="G1917" s="3"/>
      <c r="H1917" s="3"/>
      <c r="I1917" s="3"/>
      <c r="J1917" s="3"/>
    </row>
    <row r="1918" spans="4:10">
      <c r="D1918" s="3"/>
      <c r="E1918" s="3"/>
      <c r="F1918" s="3"/>
      <c r="G1918" s="3"/>
      <c r="H1918" s="3"/>
      <c r="I1918" s="3"/>
      <c r="J1918" s="3"/>
    </row>
    <row r="1919" spans="4:10">
      <c r="D1919" s="3"/>
      <c r="E1919" s="3"/>
      <c r="F1919" s="3"/>
      <c r="G1919" s="3"/>
      <c r="H1919" s="3"/>
      <c r="I1919" s="3"/>
      <c r="J1919" s="3"/>
    </row>
    <row r="1920" spans="4:10">
      <c r="D1920" s="3"/>
      <c r="E1920" s="3"/>
      <c r="F1920" s="3"/>
      <c r="G1920" s="3"/>
      <c r="H1920" s="3"/>
      <c r="I1920" s="3"/>
      <c r="J1920" s="3"/>
    </row>
    <row r="1921" spans="4:10">
      <c r="D1921" s="3"/>
      <c r="E1921" s="3"/>
      <c r="F1921" s="3"/>
      <c r="G1921" s="3"/>
      <c r="H1921" s="3"/>
      <c r="I1921" s="3"/>
      <c r="J1921" s="3"/>
    </row>
    <row r="1922" spans="4:10">
      <c r="D1922" s="3"/>
      <c r="E1922" s="3"/>
      <c r="F1922" s="3"/>
      <c r="G1922" s="3"/>
      <c r="H1922" s="3"/>
      <c r="I1922" s="3"/>
      <c r="J1922" s="3"/>
    </row>
    <row r="1923" spans="4:10">
      <c r="D1923" s="3"/>
      <c r="E1923" s="3"/>
      <c r="F1923" s="3"/>
      <c r="G1923" s="3"/>
      <c r="H1923" s="3"/>
      <c r="I1923" s="3"/>
      <c r="J1923" s="3"/>
    </row>
    <row r="1924" spans="4:10">
      <c r="D1924" s="3"/>
      <c r="E1924" s="3"/>
      <c r="F1924" s="3"/>
      <c r="G1924" s="3"/>
      <c r="H1924" s="3"/>
      <c r="I1924" s="3"/>
      <c r="J1924" s="3"/>
    </row>
    <row r="1925" spans="4:10">
      <c r="D1925" s="3"/>
      <c r="E1925" s="3"/>
      <c r="F1925" s="3"/>
      <c r="G1925" s="3"/>
      <c r="H1925" s="3"/>
      <c r="I1925" s="3"/>
      <c r="J1925" s="3"/>
    </row>
    <row r="1926" spans="4:10">
      <c r="D1926" s="3"/>
      <c r="E1926" s="3"/>
      <c r="F1926" s="3"/>
      <c r="G1926" s="3"/>
      <c r="H1926" s="3"/>
      <c r="I1926" s="3"/>
      <c r="J1926" s="3"/>
    </row>
    <row r="1927" spans="4:10">
      <c r="D1927" s="3"/>
      <c r="E1927" s="3"/>
      <c r="F1927" s="3"/>
      <c r="G1927" s="3"/>
      <c r="H1927" s="3"/>
      <c r="I1927" s="3"/>
      <c r="J1927" s="3"/>
    </row>
    <row r="1928" spans="4:10">
      <c r="D1928" s="3"/>
      <c r="E1928" s="3"/>
      <c r="F1928" s="3"/>
      <c r="G1928" s="3"/>
      <c r="H1928" s="3"/>
      <c r="I1928" s="3"/>
      <c r="J1928" s="3"/>
    </row>
    <row r="1929" spans="4:10">
      <c r="D1929" s="3"/>
      <c r="E1929" s="3"/>
      <c r="F1929" s="3"/>
      <c r="G1929" s="3"/>
      <c r="H1929" s="3"/>
      <c r="I1929" s="3"/>
      <c r="J1929" s="3"/>
    </row>
    <row r="1930" spans="4:10">
      <c r="D1930" s="3"/>
      <c r="E1930" s="3"/>
      <c r="F1930" s="3"/>
      <c r="G1930" s="3"/>
      <c r="H1930" s="3"/>
      <c r="I1930" s="3"/>
      <c r="J1930" s="3"/>
    </row>
    <row r="1931" spans="4:10">
      <c r="D1931" s="3"/>
      <c r="E1931" s="3"/>
      <c r="F1931" s="3"/>
      <c r="G1931" s="3"/>
      <c r="H1931" s="3"/>
      <c r="I1931" s="3"/>
      <c r="J1931" s="3"/>
    </row>
    <row r="1932" spans="4:10">
      <c r="D1932" s="3"/>
      <c r="E1932" s="3"/>
      <c r="F1932" s="3"/>
      <c r="G1932" s="3"/>
      <c r="H1932" s="3"/>
      <c r="I1932" s="3"/>
      <c r="J1932" s="3"/>
    </row>
    <row r="1933" spans="4:10">
      <c r="D1933" s="3"/>
      <c r="E1933" s="3"/>
      <c r="F1933" s="3"/>
      <c r="G1933" s="3"/>
      <c r="H1933" s="3"/>
      <c r="I1933" s="3"/>
      <c r="J1933" s="3"/>
    </row>
    <row r="1934" spans="4:10">
      <c r="D1934" s="3"/>
      <c r="E1934" s="3"/>
      <c r="F1934" s="3"/>
      <c r="G1934" s="3"/>
      <c r="H1934" s="3"/>
      <c r="I1934" s="3"/>
      <c r="J1934" s="3"/>
    </row>
    <row r="1935" spans="4:10">
      <c r="D1935" s="3"/>
      <c r="E1935" s="3"/>
      <c r="F1935" s="3"/>
      <c r="G1935" s="3"/>
      <c r="H1935" s="3"/>
      <c r="I1935" s="3"/>
      <c r="J1935" s="3"/>
    </row>
    <row r="1936" spans="4:10">
      <c r="D1936" s="3"/>
      <c r="E1936" s="3"/>
      <c r="F1936" s="3"/>
      <c r="G1936" s="3"/>
      <c r="H1936" s="3"/>
      <c r="I1936" s="3"/>
      <c r="J1936" s="3"/>
    </row>
    <row r="1937" spans="4:10">
      <c r="D1937" s="3"/>
      <c r="E1937" s="3"/>
      <c r="F1937" s="3"/>
      <c r="G1937" s="3"/>
      <c r="H1937" s="3"/>
      <c r="I1937" s="3"/>
      <c r="J1937" s="3"/>
    </row>
    <row r="1938" spans="4:10">
      <c r="D1938" s="3"/>
      <c r="E1938" s="3"/>
      <c r="F1938" s="3"/>
      <c r="G1938" s="3"/>
      <c r="H1938" s="3"/>
      <c r="I1938" s="3"/>
      <c r="J1938" s="3"/>
    </row>
    <row r="1939" spans="4:10">
      <c r="D1939" s="3"/>
      <c r="E1939" s="3"/>
      <c r="F1939" s="3"/>
      <c r="G1939" s="3"/>
      <c r="H1939" s="3"/>
      <c r="I1939" s="3"/>
      <c r="J1939" s="3"/>
    </row>
    <row r="1940" spans="4:10">
      <c r="D1940" s="3"/>
      <c r="E1940" s="3"/>
      <c r="F1940" s="3"/>
      <c r="G1940" s="3"/>
      <c r="H1940" s="3"/>
      <c r="I1940" s="3"/>
      <c r="J1940" s="3"/>
    </row>
    <row r="1941" spans="4:10">
      <c r="D1941" s="3"/>
      <c r="E1941" s="3"/>
      <c r="F1941" s="3"/>
      <c r="G1941" s="3"/>
      <c r="H1941" s="3"/>
      <c r="I1941" s="3"/>
      <c r="J1941" s="3"/>
    </row>
    <row r="1942" spans="4:10">
      <c r="D1942" s="3"/>
      <c r="E1942" s="3"/>
      <c r="F1942" s="3"/>
      <c r="G1942" s="3"/>
      <c r="H1942" s="3"/>
      <c r="I1942" s="3"/>
      <c r="J1942" s="3"/>
    </row>
    <row r="1943" spans="4:10">
      <c r="D1943" s="3"/>
      <c r="E1943" s="3"/>
      <c r="F1943" s="3"/>
      <c r="G1943" s="3"/>
      <c r="H1943" s="3"/>
      <c r="I1943" s="3"/>
      <c r="J1943" s="3"/>
    </row>
    <row r="1944" spans="4:10">
      <c r="D1944" s="3"/>
      <c r="E1944" s="3"/>
      <c r="F1944" s="3"/>
      <c r="G1944" s="3"/>
      <c r="H1944" s="3"/>
      <c r="I1944" s="3"/>
      <c r="J1944" s="3"/>
    </row>
    <row r="1945" spans="4:10">
      <c r="D1945" s="3"/>
      <c r="E1945" s="3"/>
      <c r="F1945" s="3"/>
      <c r="G1945" s="3"/>
      <c r="H1945" s="3"/>
      <c r="I1945" s="3"/>
      <c r="J1945" s="3"/>
    </row>
    <row r="1946" spans="4:10">
      <c r="D1946" s="3"/>
      <c r="E1946" s="3"/>
      <c r="F1946" s="3"/>
      <c r="G1946" s="3"/>
      <c r="H1946" s="3"/>
      <c r="I1946" s="3"/>
      <c r="J1946" s="3"/>
    </row>
    <row r="1947" spans="4:10">
      <c r="D1947" s="3"/>
      <c r="E1947" s="3"/>
      <c r="F1947" s="3"/>
      <c r="G1947" s="3"/>
      <c r="H1947" s="3"/>
      <c r="I1947" s="3"/>
      <c r="J1947" s="3"/>
    </row>
    <row r="1948" spans="4:10">
      <c r="D1948" s="3"/>
      <c r="E1948" s="3"/>
      <c r="F1948" s="3"/>
      <c r="G1948" s="3"/>
      <c r="H1948" s="3"/>
      <c r="I1948" s="3"/>
      <c r="J1948" s="3"/>
    </row>
    <row r="1949" spans="4:10">
      <c r="D1949" s="3"/>
      <c r="E1949" s="3"/>
      <c r="F1949" s="3"/>
      <c r="G1949" s="3"/>
      <c r="H1949" s="3"/>
      <c r="I1949" s="3"/>
      <c r="J1949" s="3"/>
    </row>
    <row r="1950" spans="4:10">
      <c r="D1950" s="3"/>
      <c r="E1950" s="3"/>
      <c r="F1950" s="3"/>
      <c r="G1950" s="3"/>
      <c r="H1950" s="3"/>
      <c r="I1950" s="3"/>
      <c r="J1950" s="3"/>
    </row>
    <row r="1951" spans="4:10">
      <c r="D1951" s="3"/>
      <c r="E1951" s="3"/>
      <c r="F1951" s="3"/>
      <c r="G1951" s="3"/>
      <c r="H1951" s="3"/>
      <c r="I1951" s="3"/>
      <c r="J1951" s="3"/>
    </row>
    <row r="1952" spans="4:10">
      <c r="D1952" s="3"/>
      <c r="E1952" s="3"/>
      <c r="F1952" s="3"/>
      <c r="G1952" s="3"/>
      <c r="H1952" s="3"/>
      <c r="I1952" s="3"/>
      <c r="J1952" s="3"/>
    </row>
    <row r="1953" spans="4:10">
      <c r="D1953" s="3"/>
      <c r="E1953" s="3"/>
      <c r="F1953" s="3"/>
      <c r="G1953" s="3"/>
      <c r="H1953" s="3"/>
      <c r="I1953" s="3"/>
      <c r="J1953" s="3"/>
    </row>
    <row r="1954" spans="4:10">
      <c r="D1954" s="3"/>
      <c r="E1954" s="3"/>
      <c r="F1954" s="3"/>
      <c r="G1954" s="3"/>
      <c r="H1954" s="3"/>
      <c r="I1954" s="3"/>
      <c r="J1954" s="3"/>
    </row>
    <row r="1955" spans="4:10">
      <c r="D1955" s="3"/>
      <c r="E1955" s="3"/>
      <c r="F1955" s="3"/>
      <c r="G1955" s="3"/>
      <c r="H1955" s="3"/>
      <c r="I1955" s="3"/>
      <c r="J1955" s="3"/>
    </row>
    <row r="1956" spans="4:10">
      <c r="D1956" s="3"/>
      <c r="E1956" s="3"/>
      <c r="F1956" s="3"/>
      <c r="G1956" s="3"/>
      <c r="H1956" s="3"/>
      <c r="I1956" s="3"/>
      <c r="J1956" s="3"/>
    </row>
    <row r="1957" spans="4:10">
      <c r="D1957" s="3"/>
      <c r="E1957" s="3"/>
      <c r="F1957" s="3"/>
      <c r="G1957" s="3"/>
      <c r="H1957" s="3"/>
      <c r="I1957" s="3"/>
      <c r="J1957" s="3"/>
    </row>
    <row r="1958" spans="4:10">
      <c r="D1958" s="3"/>
      <c r="E1958" s="3"/>
      <c r="F1958" s="3"/>
      <c r="G1958" s="3"/>
      <c r="H1958" s="3"/>
      <c r="I1958" s="3"/>
      <c r="J1958" s="3"/>
    </row>
    <row r="1959" spans="4:10">
      <c r="D1959" s="3"/>
      <c r="E1959" s="3"/>
      <c r="F1959" s="3"/>
      <c r="G1959" s="3"/>
      <c r="H1959" s="3"/>
      <c r="I1959" s="3"/>
      <c r="J1959" s="3"/>
    </row>
    <row r="1960" spans="4:10">
      <c r="D1960" s="3"/>
      <c r="E1960" s="3"/>
      <c r="F1960" s="3"/>
      <c r="G1960" s="3"/>
      <c r="H1960" s="3"/>
      <c r="I1960" s="3"/>
      <c r="J1960" s="3"/>
    </row>
    <row r="1961" spans="4:10">
      <c r="D1961" s="3"/>
      <c r="E1961" s="3"/>
      <c r="F1961" s="3"/>
      <c r="G1961" s="3"/>
      <c r="H1961" s="3"/>
      <c r="I1961" s="3"/>
      <c r="J1961" s="3"/>
    </row>
    <row r="1962" spans="4:10">
      <c r="D1962" s="3"/>
      <c r="E1962" s="3"/>
      <c r="F1962" s="3"/>
      <c r="G1962" s="3"/>
      <c r="H1962" s="3"/>
      <c r="I1962" s="3"/>
      <c r="J1962" s="3"/>
    </row>
    <row r="1963" spans="4:10">
      <c r="D1963" s="3"/>
      <c r="E1963" s="3"/>
      <c r="F1963" s="3"/>
      <c r="G1963" s="3"/>
      <c r="H1963" s="3"/>
      <c r="I1963" s="3"/>
      <c r="J1963" s="3"/>
    </row>
    <row r="1964" spans="4:10">
      <c r="D1964" s="3"/>
      <c r="E1964" s="3"/>
      <c r="F1964" s="3"/>
      <c r="G1964" s="3"/>
      <c r="H1964" s="3"/>
      <c r="I1964" s="3"/>
      <c r="J1964" s="3"/>
    </row>
    <row r="1965" spans="4:10">
      <c r="D1965" s="3"/>
      <c r="E1965" s="3"/>
      <c r="F1965" s="3"/>
      <c r="G1965" s="3"/>
      <c r="H1965" s="3"/>
      <c r="I1965" s="3"/>
      <c r="J1965" s="3"/>
    </row>
    <row r="1966" spans="4:10">
      <c r="D1966" s="3"/>
      <c r="E1966" s="3"/>
      <c r="F1966" s="3"/>
      <c r="G1966" s="3"/>
      <c r="H1966" s="3"/>
      <c r="I1966" s="3"/>
      <c r="J1966" s="3"/>
    </row>
    <row r="1967" spans="4:10">
      <c r="D1967" s="3"/>
      <c r="E1967" s="3"/>
      <c r="F1967" s="3"/>
      <c r="G1967" s="3"/>
      <c r="H1967" s="3"/>
      <c r="I1967" s="3"/>
      <c r="J1967" s="3"/>
    </row>
    <row r="1968" spans="4:10">
      <c r="D1968" s="3"/>
      <c r="E1968" s="3"/>
      <c r="F1968" s="3"/>
      <c r="G1968" s="3"/>
      <c r="H1968" s="3"/>
      <c r="I1968" s="3"/>
      <c r="J1968" s="3"/>
    </row>
    <row r="1969" spans="4:10">
      <c r="D1969" s="3"/>
      <c r="E1969" s="3"/>
      <c r="F1969" s="3"/>
      <c r="G1969" s="3"/>
      <c r="H1969" s="3"/>
      <c r="I1969" s="3"/>
      <c r="J1969" s="3"/>
    </row>
    <row r="1970" spans="4:10">
      <c r="D1970" s="3"/>
      <c r="E1970" s="3"/>
      <c r="F1970" s="3"/>
      <c r="G1970" s="3"/>
      <c r="H1970" s="3"/>
      <c r="I1970" s="3"/>
      <c r="J1970" s="3"/>
    </row>
    <row r="1971" spans="4:10">
      <c r="D1971" s="3"/>
      <c r="E1971" s="3"/>
      <c r="F1971" s="3"/>
      <c r="G1971" s="3"/>
      <c r="H1971" s="3"/>
      <c r="I1971" s="3"/>
      <c r="J1971" s="3"/>
    </row>
    <row r="1972" spans="4:10">
      <c r="D1972" s="3"/>
      <c r="E1972" s="3"/>
      <c r="F1972" s="3"/>
      <c r="G1972" s="3"/>
      <c r="H1972" s="3"/>
      <c r="I1972" s="3"/>
      <c r="J1972" s="3"/>
    </row>
    <row r="1973" spans="4:10">
      <c r="D1973" s="3"/>
      <c r="E1973" s="3"/>
      <c r="F1973" s="3"/>
      <c r="G1973" s="3"/>
      <c r="H1973" s="3"/>
      <c r="I1973" s="3"/>
      <c r="J1973" s="3"/>
    </row>
    <row r="1974" spans="4:10">
      <c r="D1974" s="3"/>
      <c r="E1974" s="3"/>
      <c r="F1974" s="3"/>
      <c r="G1974" s="3"/>
      <c r="H1974" s="3"/>
      <c r="I1974" s="3"/>
      <c r="J1974" s="3"/>
    </row>
    <row r="1975" spans="4:10">
      <c r="D1975" s="3"/>
      <c r="E1975" s="3"/>
      <c r="F1975" s="3"/>
      <c r="G1975" s="3"/>
      <c r="H1975" s="3"/>
      <c r="I1975" s="3"/>
      <c r="J1975" s="3"/>
    </row>
    <row r="1976" spans="4:10">
      <c r="D1976" s="3"/>
      <c r="E1976" s="3"/>
      <c r="F1976" s="3"/>
      <c r="G1976" s="3"/>
      <c r="H1976" s="3"/>
      <c r="I1976" s="3"/>
      <c r="J1976" s="3"/>
    </row>
    <row r="1977" spans="4:10">
      <c r="D1977" s="3"/>
      <c r="E1977" s="3"/>
      <c r="F1977" s="3"/>
      <c r="G1977" s="3"/>
      <c r="H1977" s="3"/>
      <c r="I1977" s="3"/>
      <c r="J1977" s="3"/>
    </row>
    <row r="1978" spans="4:10">
      <c r="D1978" s="3"/>
      <c r="E1978" s="3"/>
      <c r="F1978" s="3"/>
      <c r="G1978" s="3"/>
      <c r="H1978" s="3"/>
      <c r="I1978" s="3"/>
      <c r="J1978" s="3"/>
    </row>
    <row r="1979" spans="4:10">
      <c r="D1979" s="3"/>
      <c r="E1979" s="3"/>
      <c r="F1979" s="3"/>
      <c r="G1979" s="3"/>
      <c r="H1979" s="3"/>
      <c r="I1979" s="3"/>
      <c r="J1979" s="3"/>
    </row>
    <row r="1980" spans="4:10">
      <c r="D1980" s="3"/>
      <c r="E1980" s="3"/>
      <c r="F1980" s="3"/>
      <c r="G1980" s="3"/>
      <c r="H1980" s="3"/>
      <c r="I1980" s="3"/>
      <c r="J1980" s="3"/>
    </row>
    <row r="1981" spans="4:10">
      <c r="D1981" s="3"/>
      <c r="E1981" s="3"/>
      <c r="F1981" s="3"/>
      <c r="G1981" s="3"/>
      <c r="H1981" s="3"/>
      <c r="I1981" s="3"/>
      <c r="J1981" s="3"/>
    </row>
    <row r="1982" spans="4:10">
      <c r="D1982" s="3"/>
      <c r="E1982" s="3"/>
      <c r="F1982" s="3"/>
      <c r="G1982" s="3"/>
      <c r="H1982" s="3"/>
      <c r="I1982" s="3"/>
      <c r="J1982" s="3"/>
    </row>
    <row r="1983" spans="4:10">
      <c r="D1983" s="3"/>
      <c r="E1983" s="3"/>
      <c r="F1983" s="3"/>
      <c r="G1983" s="3"/>
      <c r="H1983" s="3"/>
      <c r="I1983" s="3"/>
      <c r="J1983" s="3"/>
    </row>
    <row r="1984" spans="4:10">
      <c r="D1984" s="3"/>
      <c r="E1984" s="3"/>
      <c r="F1984" s="3"/>
      <c r="G1984" s="3"/>
      <c r="H1984" s="3"/>
      <c r="I1984" s="3"/>
      <c r="J1984" s="3"/>
    </row>
    <row r="1985" spans="4:10">
      <c r="D1985" s="3"/>
      <c r="E1985" s="3"/>
      <c r="F1985" s="3"/>
      <c r="G1985" s="3"/>
      <c r="H1985" s="3"/>
      <c r="I1985" s="3"/>
      <c r="J1985" s="3"/>
    </row>
    <row r="1986" spans="4:10">
      <c r="D1986" s="3"/>
      <c r="E1986" s="3"/>
      <c r="F1986" s="3"/>
      <c r="G1986" s="3"/>
      <c r="H1986" s="3"/>
      <c r="I1986" s="3"/>
      <c r="J1986" s="3"/>
    </row>
    <row r="1987" spans="4:10">
      <c r="D1987" s="3"/>
      <c r="E1987" s="3"/>
      <c r="F1987" s="3"/>
      <c r="G1987" s="3"/>
      <c r="H1987" s="3"/>
      <c r="I1987" s="3"/>
      <c r="J1987" s="3"/>
    </row>
    <row r="1988" spans="4:10">
      <c r="D1988" s="3"/>
      <c r="E1988" s="3"/>
      <c r="F1988" s="3"/>
      <c r="G1988" s="3"/>
      <c r="H1988" s="3"/>
      <c r="I1988" s="3"/>
      <c r="J1988" s="3"/>
    </row>
    <row r="1989" spans="4:10">
      <c r="D1989" s="3"/>
      <c r="E1989" s="3"/>
      <c r="F1989" s="3"/>
      <c r="G1989" s="3"/>
      <c r="H1989" s="3"/>
      <c r="I1989" s="3"/>
      <c r="J1989" s="3"/>
    </row>
    <row r="1990" spans="4:10">
      <c r="D1990" s="3"/>
      <c r="E1990" s="3"/>
      <c r="F1990" s="3"/>
      <c r="G1990" s="3"/>
      <c r="H1990" s="3"/>
      <c r="I1990" s="3"/>
      <c r="J1990" s="3"/>
    </row>
    <row r="1991" spans="4:10">
      <c r="D1991" s="3"/>
      <c r="E1991" s="3"/>
      <c r="F1991" s="3"/>
      <c r="G1991" s="3"/>
      <c r="H1991" s="3"/>
      <c r="I1991" s="3"/>
      <c r="J1991" s="3"/>
    </row>
    <row r="1992" spans="4:10">
      <c r="D1992" s="3"/>
      <c r="E1992" s="3"/>
      <c r="F1992" s="3"/>
      <c r="G1992" s="3"/>
      <c r="H1992" s="3"/>
      <c r="I1992" s="3"/>
      <c r="J1992" s="3"/>
    </row>
    <row r="1993" spans="4:10">
      <c r="D1993" s="3"/>
      <c r="E1993" s="3"/>
      <c r="F1993" s="3"/>
      <c r="G1993" s="3"/>
      <c r="H1993" s="3"/>
      <c r="I1993" s="3"/>
      <c r="J1993" s="3"/>
    </row>
    <row r="1994" spans="4:10">
      <c r="D1994" s="3"/>
      <c r="E1994" s="3"/>
      <c r="F1994" s="3"/>
      <c r="G1994" s="3"/>
      <c r="H1994" s="3"/>
      <c r="I1994" s="3"/>
      <c r="J1994" s="3"/>
    </row>
    <row r="1995" spans="4:10">
      <c r="D1995" s="3"/>
      <c r="E1995" s="3"/>
      <c r="F1995" s="3"/>
      <c r="G1995" s="3"/>
      <c r="H1995" s="3"/>
      <c r="I1995" s="3"/>
      <c r="J1995" s="3"/>
    </row>
    <row r="1996" spans="4:10">
      <c r="D1996" s="3"/>
      <c r="E1996" s="3"/>
      <c r="F1996" s="3"/>
      <c r="G1996" s="3"/>
      <c r="H1996" s="3"/>
      <c r="I1996" s="3"/>
      <c r="J1996" s="3"/>
    </row>
    <row r="1997" spans="4:10">
      <c r="D1997" s="3"/>
      <c r="E1997" s="3"/>
      <c r="F1997" s="3"/>
      <c r="G1997" s="3"/>
      <c r="H1997" s="3"/>
      <c r="I1997" s="3"/>
      <c r="J1997" s="3"/>
    </row>
    <row r="1998" spans="4:10">
      <c r="D1998" s="3"/>
      <c r="E1998" s="3"/>
      <c r="F1998" s="3"/>
      <c r="G1998" s="3"/>
      <c r="H1998" s="3"/>
      <c r="I1998" s="3"/>
      <c r="J1998" s="3"/>
    </row>
    <row r="1999" spans="4:10">
      <c r="D1999" s="3"/>
      <c r="E1999" s="3"/>
      <c r="F1999" s="3"/>
      <c r="G1999" s="3"/>
      <c r="H1999" s="3"/>
      <c r="I1999" s="3"/>
      <c r="J1999" s="3"/>
    </row>
    <row r="2000" spans="4:10">
      <c r="D2000" s="3"/>
      <c r="E2000" s="3"/>
      <c r="F2000" s="3"/>
      <c r="G2000" s="3"/>
      <c r="H2000" s="3"/>
      <c r="I2000" s="3"/>
      <c r="J2000" s="3"/>
    </row>
    <row r="2001" spans="4:10">
      <c r="D2001" s="3"/>
      <c r="E2001" s="3"/>
      <c r="F2001" s="3"/>
      <c r="G2001" s="3"/>
      <c r="H2001" s="3"/>
      <c r="I2001" s="3"/>
      <c r="J2001" s="3"/>
    </row>
    <row r="2002" spans="4:10">
      <c r="D2002" s="3"/>
      <c r="E2002" s="3"/>
      <c r="F2002" s="3"/>
      <c r="G2002" s="3"/>
      <c r="H2002" s="3"/>
      <c r="I2002" s="3"/>
      <c r="J2002" s="3"/>
    </row>
    <row r="2003" spans="4:10">
      <c r="D2003" s="3"/>
      <c r="E2003" s="3"/>
      <c r="F2003" s="3"/>
      <c r="G2003" s="3"/>
      <c r="H2003" s="3"/>
      <c r="I2003" s="3"/>
      <c r="J2003" s="3"/>
    </row>
    <row r="2004" spans="4:10">
      <c r="D2004" s="3"/>
      <c r="E2004" s="3"/>
      <c r="F2004" s="3"/>
      <c r="G2004" s="3"/>
      <c r="H2004" s="3"/>
      <c r="I2004" s="3"/>
      <c r="J2004" s="3"/>
    </row>
    <row r="2005" spans="4:10">
      <c r="D2005" s="3"/>
      <c r="E2005" s="3"/>
      <c r="F2005" s="3"/>
      <c r="G2005" s="3"/>
      <c r="H2005" s="3"/>
      <c r="I2005" s="3"/>
      <c r="J2005" s="3"/>
    </row>
    <row r="2006" spans="4:10">
      <c r="D2006" s="3"/>
      <c r="E2006" s="3"/>
      <c r="F2006" s="3"/>
      <c r="G2006" s="3"/>
      <c r="H2006" s="3"/>
      <c r="I2006" s="3"/>
      <c r="J2006" s="3"/>
    </row>
    <row r="2007" spans="4:10">
      <c r="D2007" s="3"/>
      <c r="E2007" s="3"/>
      <c r="F2007" s="3"/>
      <c r="G2007" s="3"/>
      <c r="H2007" s="3"/>
      <c r="I2007" s="3"/>
      <c r="J2007" s="3"/>
    </row>
    <row r="2008" spans="4:10">
      <c r="D2008" s="3"/>
      <c r="E2008" s="3"/>
      <c r="F2008" s="3"/>
      <c r="G2008" s="3"/>
      <c r="H2008" s="3"/>
      <c r="I2008" s="3"/>
      <c r="J2008" s="3"/>
    </row>
    <row r="2009" spans="4:10">
      <c r="D2009" s="3"/>
      <c r="E2009" s="3"/>
      <c r="F2009" s="3"/>
      <c r="G2009" s="3"/>
      <c r="H2009" s="3"/>
      <c r="I2009" s="3"/>
      <c r="J2009" s="3"/>
    </row>
    <row r="2010" spans="4:10">
      <c r="D2010" s="3"/>
      <c r="E2010" s="3"/>
      <c r="F2010" s="3"/>
      <c r="G2010" s="3"/>
      <c r="H2010" s="3"/>
      <c r="I2010" s="3"/>
      <c r="J2010" s="3"/>
    </row>
    <row r="2011" spans="4:10">
      <c r="D2011" s="3"/>
      <c r="E2011" s="3"/>
      <c r="F2011" s="3"/>
      <c r="G2011" s="3"/>
      <c r="H2011" s="3"/>
      <c r="I2011" s="3"/>
      <c r="J2011" s="3"/>
    </row>
    <row r="2012" spans="4:10">
      <c r="D2012" s="3"/>
      <c r="E2012" s="3"/>
      <c r="F2012" s="3"/>
      <c r="G2012" s="3"/>
      <c r="H2012" s="3"/>
      <c r="I2012" s="3"/>
      <c r="J2012" s="3"/>
    </row>
    <row r="2013" spans="4:10">
      <c r="D2013" s="3"/>
      <c r="E2013" s="3"/>
      <c r="F2013" s="3"/>
      <c r="G2013" s="3"/>
      <c r="H2013" s="3"/>
      <c r="I2013" s="3"/>
      <c r="J2013" s="3"/>
    </row>
    <row r="2014" spans="4:10">
      <c r="D2014" s="3"/>
      <c r="E2014" s="3"/>
      <c r="F2014" s="3"/>
      <c r="G2014" s="3"/>
      <c r="H2014" s="3"/>
      <c r="I2014" s="3"/>
      <c r="J2014" s="3"/>
    </row>
    <row r="2015" spans="4:10">
      <c r="D2015" s="3"/>
      <c r="E2015" s="3"/>
      <c r="F2015" s="3"/>
      <c r="G2015" s="3"/>
      <c r="H2015" s="3"/>
      <c r="I2015" s="3"/>
      <c r="J2015" s="3"/>
    </row>
    <row r="2016" spans="4:10">
      <c r="D2016" s="3"/>
      <c r="E2016" s="3"/>
      <c r="F2016" s="3"/>
      <c r="G2016" s="3"/>
      <c r="H2016" s="3"/>
      <c r="I2016" s="3"/>
      <c r="J2016" s="3"/>
    </row>
    <row r="2017" spans="4:10">
      <c r="D2017" s="3"/>
      <c r="E2017" s="3"/>
      <c r="F2017" s="3"/>
      <c r="G2017" s="3"/>
      <c r="H2017" s="3"/>
      <c r="I2017" s="3"/>
      <c r="J2017" s="3"/>
    </row>
    <row r="2018" spans="4:10">
      <c r="D2018" s="3"/>
      <c r="E2018" s="3"/>
      <c r="F2018" s="3"/>
      <c r="G2018" s="3"/>
      <c r="H2018" s="3"/>
      <c r="I2018" s="3"/>
      <c r="J2018" s="3"/>
    </row>
    <row r="2019" spans="4:10">
      <c r="D2019" s="3"/>
      <c r="E2019" s="3"/>
      <c r="F2019" s="3"/>
      <c r="G2019" s="3"/>
      <c r="H2019" s="3"/>
      <c r="I2019" s="3"/>
      <c r="J2019" s="3"/>
    </row>
    <row r="2020" spans="4:10">
      <c r="D2020" s="3"/>
      <c r="E2020" s="3"/>
      <c r="F2020" s="3"/>
      <c r="G2020" s="3"/>
      <c r="H2020" s="3"/>
      <c r="I2020" s="3"/>
      <c r="J2020" s="3"/>
    </row>
    <row r="2021" spans="4:10">
      <c r="D2021" s="3"/>
      <c r="E2021" s="3"/>
      <c r="F2021" s="3"/>
      <c r="G2021" s="3"/>
      <c r="H2021" s="3"/>
      <c r="I2021" s="3"/>
      <c r="J2021" s="3"/>
    </row>
    <row r="2022" spans="4:10">
      <c r="D2022" s="3"/>
      <c r="E2022" s="3"/>
      <c r="F2022" s="3"/>
      <c r="G2022" s="3"/>
      <c r="H2022" s="3"/>
      <c r="I2022" s="3"/>
      <c r="J2022" s="3"/>
    </row>
    <row r="2023" spans="4:10">
      <c r="D2023" s="3"/>
      <c r="E2023" s="3"/>
      <c r="F2023" s="3"/>
      <c r="G2023" s="3"/>
      <c r="H2023" s="3"/>
      <c r="I2023" s="3"/>
      <c r="J2023" s="3"/>
    </row>
    <row r="2024" spans="4:10">
      <c r="D2024" s="3"/>
      <c r="E2024" s="3"/>
      <c r="F2024" s="3"/>
      <c r="G2024" s="3"/>
      <c r="H2024" s="3"/>
      <c r="I2024" s="3"/>
      <c r="J2024" s="3"/>
    </row>
    <row r="2025" spans="4:10">
      <c r="D2025" s="3"/>
      <c r="E2025" s="3"/>
      <c r="F2025" s="3"/>
      <c r="G2025" s="3"/>
      <c r="H2025" s="3"/>
      <c r="I2025" s="3"/>
      <c r="J2025" s="3"/>
    </row>
    <row r="2026" spans="4:10">
      <c r="D2026" s="3"/>
      <c r="E2026" s="3"/>
      <c r="F2026" s="3"/>
      <c r="G2026" s="3"/>
      <c r="H2026" s="3"/>
      <c r="I2026" s="3"/>
      <c r="J2026" s="3"/>
    </row>
    <row r="2027" spans="4:10">
      <c r="D2027" s="3"/>
      <c r="E2027" s="3"/>
      <c r="F2027" s="3"/>
      <c r="G2027" s="3"/>
      <c r="H2027" s="3"/>
      <c r="I2027" s="3"/>
      <c r="J2027" s="3"/>
    </row>
    <row r="2028" spans="4:10">
      <c r="D2028" s="3"/>
      <c r="E2028" s="3"/>
      <c r="F2028" s="3"/>
      <c r="G2028" s="3"/>
      <c r="H2028" s="3"/>
      <c r="I2028" s="3"/>
      <c r="J2028" s="3"/>
    </row>
    <row r="2029" spans="4:10">
      <c r="D2029" s="3"/>
      <c r="E2029" s="3"/>
      <c r="F2029" s="3"/>
      <c r="G2029" s="3"/>
      <c r="H2029" s="3"/>
      <c r="I2029" s="3"/>
      <c r="J2029" s="3"/>
    </row>
    <row r="2030" spans="4:10">
      <c r="D2030" s="3"/>
      <c r="E2030" s="3"/>
      <c r="F2030" s="3"/>
      <c r="G2030" s="3"/>
      <c r="H2030" s="3"/>
      <c r="I2030" s="3"/>
      <c r="J2030" s="3"/>
    </row>
    <row r="2031" spans="4:10">
      <c r="D2031" s="3"/>
      <c r="E2031" s="3"/>
      <c r="F2031" s="3"/>
      <c r="G2031" s="3"/>
      <c r="H2031" s="3"/>
      <c r="I2031" s="3"/>
      <c r="J2031" s="3"/>
    </row>
    <row r="2032" spans="4:10">
      <c r="D2032" s="3"/>
      <c r="E2032" s="3"/>
      <c r="F2032" s="3"/>
      <c r="G2032" s="3"/>
      <c r="H2032" s="3"/>
      <c r="I2032" s="3"/>
      <c r="J2032" s="3"/>
    </row>
    <row r="2033" spans="4:10">
      <c r="D2033" s="3"/>
      <c r="E2033" s="3"/>
      <c r="F2033" s="3"/>
      <c r="G2033" s="3"/>
      <c r="H2033" s="3"/>
      <c r="I2033" s="3"/>
      <c r="J2033" s="3"/>
    </row>
    <row r="2034" spans="4:10">
      <c r="D2034" s="3"/>
      <c r="E2034" s="3"/>
      <c r="F2034" s="3"/>
      <c r="G2034" s="3"/>
      <c r="H2034" s="3"/>
      <c r="I2034" s="3"/>
      <c r="J2034" s="3"/>
    </row>
    <row r="2035" spans="4:10">
      <c r="D2035" s="3"/>
      <c r="E2035" s="3"/>
      <c r="F2035" s="3"/>
      <c r="G2035" s="3"/>
      <c r="H2035" s="3"/>
      <c r="I2035" s="3"/>
      <c r="J2035" s="3"/>
    </row>
    <row r="2036" spans="4:10">
      <c r="D2036" s="3"/>
      <c r="E2036" s="3"/>
      <c r="F2036" s="3"/>
      <c r="G2036" s="3"/>
      <c r="H2036" s="3"/>
      <c r="I2036" s="3"/>
      <c r="J2036" s="3"/>
    </row>
    <row r="2037" spans="4:10">
      <c r="D2037" s="3"/>
      <c r="E2037" s="3"/>
      <c r="F2037" s="3"/>
      <c r="G2037" s="3"/>
      <c r="H2037" s="3"/>
      <c r="I2037" s="3"/>
      <c r="J2037" s="3"/>
    </row>
    <row r="2038" spans="4:10">
      <c r="D2038" s="3"/>
      <c r="E2038" s="3"/>
      <c r="F2038" s="3"/>
      <c r="G2038" s="3"/>
      <c r="H2038" s="3"/>
      <c r="I2038" s="3"/>
      <c r="J2038" s="3"/>
    </row>
    <row r="2039" spans="4:10">
      <c r="D2039" s="3"/>
      <c r="E2039" s="3"/>
      <c r="F2039" s="3"/>
      <c r="G2039" s="3"/>
      <c r="H2039" s="3"/>
      <c r="I2039" s="3"/>
      <c r="J2039" s="3"/>
    </row>
    <row r="2040" spans="4:10">
      <c r="D2040" s="3"/>
      <c r="E2040" s="3"/>
      <c r="F2040" s="3"/>
      <c r="G2040" s="3"/>
      <c r="H2040" s="3"/>
      <c r="I2040" s="3"/>
      <c r="J2040" s="3"/>
    </row>
    <row r="2041" spans="4:10">
      <c r="D2041" s="3"/>
      <c r="E2041" s="3"/>
      <c r="F2041" s="3"/>
      <c r="G2041" s="3"/>
      <c r="H2041" s="3"/>
      <c r="I2041" s="3"/>
      <c r="J2041" s="3"/>
    </row>
    <row r="2042" spans="4:10">
      <c r="D2042" s="3"/>
      <c r="E2042" s="3"/>
      <c r="F2042" s="3"/>
      <c r="G2042" s="3"/>
      <c r="H2042" s="3"/>
      <c r="I2042" s="3"/>
      <c r="J2042" s="3"/>
    </row>
    <row r="2043" spans="4:10">
      <c r="D2043" s="3"/>
      <c r="E2043" s="3"/>
      <c r="F2043" s="3"/>
      <c r="G2043" s="3"/>
      <c r="H2043" s="3"/>
      <c r="I2043" s="3"/>
      <c r="J2043" s="3"/>
    </row>
    <row r="2044" spans="4:10">
      <c r="D2044" s="3"/>
      <c r="E2044" s="3"/>
      <c r="F2044" s="3"/>
      <c r="G2044" s="3"/>
      <c r="H2044" s="3"/>
      <c r="I2044" s="3"/>
      <c r="J2044" s="3"/>
    </row>
    <row r="2045" spans="4:10">
      <c r="D2045" s="3"/>
      <c r="E2045" s="3"/>
      <c r="F2045" s="3"/>
      <c r="G2045" s="3"/>
      <c r="H2045" s="3"/>
      <c r="I2045" s="3"/>
      <c r="J2045" s="3"/>
    </row>
    <row r="2046" spans="4:10">
      <c r="D2046" s="3"/>
      <c r="E2046" s="3"/>
      <c r="F2046" s="3"/>
      <c r="G2046" s="3"/>
      <c r="H2046" s="3"/>
      <c r="I2046" s="3"/>
      <c r="J2046" s="3"/>
    </row>
    <row r="2047" spans="4:10">
      <c r="D2047" s="3"/>
      <c r="E2047" s="3"/>
      <c r="F2047" s="3"/>
      <c r="G2047" s="3"/>
      <c r="H2047" s="3"/>
      <c r="I2047" s="3"/>
      <c r="J2047" s="3"/>
    </row>
    <row r="2048" spans="4:10">
      <c r="D2048" s="3"/>
      <c r="E2048" s="3"/>
      <c r="F2048" s="3"/>
      <c r="G2048" s="3"/>
      <c r="H2048" s="3"/>
      <c r="I2048" s="3"/>
      <c r="J2048" s="3"/>
    </row>
    <row r="2049" spans="4:10">
      <c r="D2049" s="3"/>
      <c r="E2049" s="3"/>
      <c r="F2049" s="3"/>
      <c r="G2049" s="3"/>
      <c r="H2049" s="3"/>
      <c r="I2049" s="3"/>
      <c r="J2049" s="3"/>
    </row>
    <row r="2050" spans="4:10">
      <c r="D2050" s="3"/>
      <c r="E2050" s="3"/>
      <c r="F2050" s="3"/>
      <c r="G2050" s="3"/>
      <c r="H2050" s="3"/>
      <c r="I2050" s="3"/>
      <c r="J2050" s="3"/>
    </row>
    <row r="2051" spans="4:10">
      <c r="D2051" s="3"/>
      <c r="E2051" s="3"/>
      <c r="F2051" s="3"/>
      <c r="G2051" s="3"/>
      <c r="H2051" s="3"/>
      <c r="I2051" s="3"/>
      <c r="J2051" s="3"/>
    </row>
    <row r="2052" spans="4:10">
      <c r="D2052" s="3"/>
      <c r="E2052" s="3"/>
      <c r="F2052" s="3"/>
      <c r="G2052" s="3"/>
      <c r="H2052" s="3"/>
      <c r="I2052" s="3"/>
      <c r="J2052" s="3"/>
    </row>
    <row r="2053" spans="4:10">
      <c r="D2053" s="3"/>
      <c r="E2053" s="3"/>
      <c r="F2053" s="3"/>
      <c r="G2053" s="3"/>
      <c r="H2053" s="3"/>
      <c r="I2053" s="3"/>
      <c r="J2053" s="3"/>
    </row>
    <row r="2054" spans="4:10">
      <c r="D2054" s="3"/>
      <c r="E2054" s="3"/>
      <c r="F2054" s="3"/>
      <c r="G2054" s="3"/>
      <c r="H2054" s="3"/>
      <c r="I2054" s="3"/>
      <c r="J2054" s="3"/>
    </row>
    <row r="2055" spans="4:10">
      <c r="D2055" s="3"/>
      <c r="E2055" s="3"/>
      <c r="F2055" s="3"/>
      <c r="G2055" s="3"/>
      <c r="H2055" s="3"/>
      <c r="I2055" s="3"/>
      <c r="J2055" s="3"/>
    </row>
    <row r="2056" spans="4:10">
      <c r="D2056" s="3"/>
      <c r="E2056" s="3"/>
      <c r="F2056" s="3"/>
      <c r="G2056" s="3"/>
      <c r="H2056" s="3"/>
      <c r="I2056" s="3"/>
      <c r="J2056" s="3"/>
    </row>
    <row r="2057" spans="4:10">
      <c r="D2057" s="3"/>
      <c r="E2057" s="3"/>
      <c r="F2057" s="3"/>
      <c r="G2057" s="3"/>
      <c r="H2057" s="3"/>
      <c r="I2057" s="3"/>
      <c r="J2057" s="3"/>
    </row>
    <row r="2058" spans="4:10">
      <c r="D2058" s="3"/>
      <c r="E2058" s="3"/>
      <c r="F2058" s="3"/>
      <c r="G2058" s="3"/>
      <c r="H2058" s="3"/>
      <c r="I2058" s="3"/>
      <c r="J2058" s="3"/>
    </row>
    <row r="2059" spans="4:10">
      <c r="D2059" s="3"/>
      <c r="E2059" s="3"/>
      <c r="F2059" s="3"/>
      <c r="G2059" s="3"/>
      <c r="H2059" s="3"/>
      <c r="I2059" s="3"/>
      <c r="J2059" s="3"/>
    </row>
    <row r="2060" spans="4:10">
      <c r="D2060" s="3"/>
      <c r="E2060" s="3"/>
      <c r="F2060" s="3"/>
      <c r="G2060" s="3"/>
      <c r="H2060" s="3"/>
      <c r="I2060" s="3"/>
      <c r="J2060" s="3"/>
    </row>
    <row r="2061" spans="4:10">
      <c r="D2061" s="3"/>
      <c r="E2061" s="3"/>
      <c r="F2061" s="3"/>
      <c r="G2061" s="3"/>
      <c r="H2061" s="3"/>
      <c r="I2061" s="3"/>
      <c r="J2061" s="3"/>
    </row>
    <row r="2062" spans="4:10">
      <c r="D2062" s="3"/>
      <c r="E2062" s="3"/>
      <c r="F2062" s="3"/>
      <c r="G2062" s="3"/>
      <c r="H2062" s="3"/>
      <c r="I2062" s="3"/>
      <c r="J2062" s="3"/>
    </row>
    <row r="2063" spans="4:10">
      <c r="D2063" s="3"/>
      <c r="E2063" s="3"/>
      <c r="F2063" s="3"/>
      <c r="G2063" s="3"/>
      <c r="H2063" s="3"/>
      <c r="I2063" s="3"/>
      <c r="J2063" s="3"/>
    </row>
    <row r="2064" spans="4:10">
      <c r="D2064" s="3"/>
      <c r="E2064" s="3"/>
      <c r="F2064" s="3"/>
      <c r="G2064" s="3"/>
      <c r="H2064" s="3"/>
      <c r="I2064" s="3"/>
      <c r="J2064" s="3"/>
    </row>
    <row r="2065" spans="4:10">
      <c r="D2065" s="3"/>
      <c r="E2065" s="3"/>
      <c r="F2065" s="3"/>
      <c r="G2065" s="3"/>
      <c r="H2065" s="3"/>
      <c r="I2065" s="3"/>
      <c r="J2065" s="3"/>
    </row>
    <row r="2066" spans="4:10">
      <c r="D2066" s="3"/>
      <c r="E2066" s="3"/>
      <c r="F2066" s="3"/>
      <c r="G2066" s="3"/>
      <c r="H2066" s="3"/>
      <c r="I2066" s="3"/>
      <c r="J2066" s="3"/>
    </row>
    <row r="2067" spans="4:10">
      <c r="D2067" s="3"/>
      <c r="E2067" s="3"/>
      <c r="F2067" s="3"/>
      <c r="G2067" s="3"/>
      <c r="H2067" s="3"/>
      <c r="I2067" s="3"/>
      <c r="J2067" s="3"/>
    </row>
    <row r="2068" spans="4:10">
      <c r="D2068" s="3"/>
      <c r="E2068" s="3"/>
      <c r="F2068" s="3"/>
      <c r="G2068" s="3"/>
      <c r="H2068" s="3"/>
      <c r="I2068" s="3"/>
      <c r="J2068" s="3"/>
    </row>
    <row r="2069" spans="4:10">
      <c r="D2069" s="3"/>
      <c r="E2069" s="3"/>
      <c r="F2069" s="3"/>
      <c r="G2069" s="3"/>
      <c r="H2069" s="3"/>
      <c r="I2069" s="3"/>
      <c r="J2069" s="3"/>
    </row>
    <row r="2070" spans="4:10">
      <c r="D2070" s="3"/>
      <c r="E2070" s="3"/>
      <c r="F2070" s="3"/>
      <c r="G2070" s="3"/>
      <c r="H2070" s="3"/>
      <c r="I2070" s="3"/>
      <c r="J2070" s="3"/>
    </row>
    <row r="2071" spans="4:10">
      <c r="D2071" s="3"/>
      <c r="E2071" s="3"/>
      <c r="F2071" s="3"/>
      <c r="G2071" s="3"/>
      <c r="H2071" s="3"/>
      <c r="I2071" s="3"/>
      <c r="J2071" s="3"/>
    </row>
    <row r="2072" spans="4:10">
      <c r="D2072" s="3"/>
      <c r="E2072" s="3"/>
      <c r="F2072" s="3"/>
      <c r="G2072" s="3"/>
      <c r="H2072" s="3"/>
      <c r="I2072" s="3"/>
      <c r="J2072" s="3"/>
    </row>
    <row r="2073" spans="4:10">
      <c r="D2073" s="3"/>
      <c r="E2073" s="3"/>
      <c r="F2073" s="3"/>
      <c r="G2073" s="3"/>
      <c r="H2073" s="3"/>
      <c r="I2073" s="3"/>
      <c r="J2073" s="3"/>
    </row>
    <row r="2074" spans="4:10">
      <c r="D2074" s="3"/>
      <c r="E2074" s="3"/>
      <c r="F2074" s="3"/>
      <c r="G2074" s="3"/>
      <c r="H2074" s="3"/>
      <c r="I2074" s="3"/>
      <c r="J2074" s="3"/>
    </row>
    <row r="2075" spans="4:10">
      <c r="D2075" s="3"/>
      <c r="E2075" s="3"/>
      <c r="F2075" s="3"/>
      <c r="G2075" s="3"/>
      <c r="H2075" s="3"/>
      <c r="I2075" s="3"/>
      <c r="J2075" s="3"/>
    </row>
    <row r="2076" spans="4:10">
      <c r="D2076" s="3"/>
      <c r="E2076" s="3"/>
      <c r="F2076" s="3"/>
      <c r="G2076" s="3"/>
      <c r="H2076" s="3"/>
      <c r="I2076" s="3"/>
      <c r="J2076" s="3"/>
    </row>
    <row r="2077" spans="4:10">
      <c r="D2077" s="3"/>
      <c r="E2077" s="3"/>
      <c r="F2077" s="3"/>
      <c r="G2077" s="3"/>
      <c r="H2077" s="3"/>
      <c r="I2077" s="3"/>
      <c r="J2077" s="3"/>
    </row>
    <row r="2078" spans="4:10">
      <c r="D2078" s="3"/>
      <c r="E2078" s="3"/>
      <c r="F2078" s="3"/>
      <c r="G2078" s="3"/>
      <c r="H2078" s="3"/>
      <c r="I2078" s="3"/>
      <c r="J2078" s="3"/>
    </row>
    <row r="2079" spans="4:10">
      <c r="D2079" s="3"/>
      <c r="E2079" s="3"/>
      <c r="F2079" s="3"/>
      <c r="G2079" s="3"/>
      <c r="H2079" s="3"/>
      <c r="I2079" s="3"/>
      <c r="J2079" s="3"/>
    </row>
    <row r="2080" spans="4:10">
      <c r="D2080" s="3"/>
      <c r="E2080" s="3"/>
      <c r="F2080" s="3"/>
      <c r="G2080" s="3"/>
      <c r="H2080" s="3"/>
      <c r="I2080" s="3"/>
      <c r="J2080" s="3"/>
    </row>
    <row r="2081" spans="4:10">
      <c r="D2081" s="3"/>
      <c r="E2081" s="3"/>
      <c r="F2081" s="3"/>
      <c r="G2081" s="3"/>
      <c r="H2081" s="3"/>
      <c r="I2081" s="3"/>
      <c r="J2081" s="3"/>
    </row>
    <row r="2082" spans="4:10">
      <c r="D2082" s="3"/>
      <c r="E2082" s="3"/>
      <c r="F2082" s="3"/>
      <c r="G2082" s="3"/>
      <c r="H2082" s="3"/>
      <c r="I2082" s="3"/>
      <c r="J2082" s="3"/>
    </row>
    <row r="2083" spans="4:10">
      <c r="D2083" s="3"/>
      <c r="E2083" s="3"/>
      <c r="F2083" s="3"/>
      <c r="G2083" s="3"/>
      <c r="H2083" s="3"/>
      <c r="I2083" s="3"/>
      <c r="J2083" s="3"/>
    </row>
    <row r="2084" spans="4:10">
      <c r="D2084" s="3"/>
      <c r="E2084" s="3"/>
      <c r="F2084" s="3"/>
      <c r="G2084" s="3"/>
      <c r="H2084" s="3"/>
      <c r="I2084" s="3"/>
      <c r="J2084" s="3"/>
    </row>
    <row r="2085" spans="4:10">
      <c r="D2085" s="3"/>
      <c r="E2085" s="3"/>
      <c r="F2085" s="3"/>
      <c r="G2085" s="3"/>
      <c r="H2085" s="3"/>
      <c r="I2085" s="3"/>
      <c r="J2085" s="3"/>
    </row>
    <row r="2086" spans="4:10">
      <c r="D2086" s="3"/>
      <c r="E2086" s="3"/>
      <c r="F2086" s="3"/>
      <c r="G2086" s="3"/>
      <c r="H2086" s="3"/>
      <c r="I2086" s="3"/>
      <c r="J2086" s="3"/>
    </row>
    <row r="2087" spans="4:10">
      <c r="D2087" s="3"/>
      <c r="E2087" s="3"/>
      <c r="F2087" s="3"/>
      <c r="G2087" s="3"/>
      <c r="H2087" s="3"/>
      <c r="I2087" s="3"/>
      <c r="J2087" s="3"/>
    </row>
    <row r="2088" spans="4:10">
      <c r="D2088" s="3"/>
      <c r="E2088" s="3"/>
      <c r="F2088" s="3"/>
      <c r="G2088" s="3"/>
      <c r="H2088" s="3"/>
      <c r="I2088" s="3"/>
      <c r="J2088" s="3"/>
    </row>
    <row r="2089" spans="4:10">
      <c r="D2089" s="3"/>
      <c r="E2089" s="3"/>
      <c r="F2089" s="3"/>
      <c r="G2089" s="3"/>
      <c r="H2089" s="3"/>
      <c r="I2089" s="3"/>
      <c r="J2089" s="3"/>
    </row>
    <row r="2090" spans="4:10">
      <c r="D2090" s="3"/>
      <c r="E2090" s="3"/>
      <c r="F2090" s="3"/>
      <c r="G2090" s="3"/>
      <c r="H2090" s="3"/>
      <c r="I2090" s="3"/>
      <c r="J2090" s="3"/>
    </row>
    <row r="2091" spans="4:10">
      <c r="D2091" s="3"/>
      <c r="E2091" s="3"/>
      <c r="F2091" s="3"/>
      <c r="G2091" s="3"/>
      <c r="H2091" s="3"/>
      <c r="I2091" s="3"/>
      <c r="J2091" s="3"/>
    </row>
    <row r="2092" spans="4:10">
      <c r="D2092" s="3"/>
      <c r="E2092" s="3"/>
      <c r="F2092" s="3"/>
      <c r="G2092" s="3"/>
      <c r="H2092" s="3"/>
      <c r="I2092" s="3"/>
      <c r="J2092" s="3"/>
    </row>
    <row r="2093" spans="4:10">
      <c r="D2093" s="3"/>
      <c r="E2093" s="3"/>
      <c r="F2093" s="3"/>
      <c r="G2093" s="3"/>
      <c r="H2093" s="3"/>
      <c r="I2093" s="3"/>
      <c r="J2093" s="3"/>
    </row>
    <row r="2094" spans="4:10">
      <c r="D2094" s="3"/>
      <c r="E2094" s="3"/>
      <c r="F2094" s="3"/>
      <c r="G2094" s="3"/>
      <c r="H2094" s="3"/>
      <c r="I2094" s="3"/>
      <c r="J2094" s="3"/>
    </row>
    <row r="2095" spans="4:10">
      <c r="D2095" s="3"/>
      <c r="E2095" s="3"/>
      <c r="F2095" s="3"/>
      <c r="G2095" s="3"/>
      <c r="H2095" s="3"/>
      <c r="I2095" s="3"/>
      <c r="J2095" s="3"/>
    </row>
    <row r="2096" spans="4:10">
      <c r="D2096" s="3"/>
      <c r="E2096" s="3"/>
      <c r="F2096" s="3"/>
      <c r="G2096" s="3"/>
      <c r="H2096" s="3"/>
      <c r="I2096" s="3"/>
      <c r="J2096" s="3"/>
    </row>
    <row r="2097" spans="4:10">
      <c r="D2097" s="3"/>
      <c r="E2097" s="3"/>
      <c r="F2097" s="3"/>
      <c r="G2097" s="3"/>
      <c r="H2097" s="3"/>
      <c r="I2097" s="3"/>
      <c r="J2097" s="3"/>
    </row>
    <row r="2098" spans="4:10">
      <c r="D2098" s="3"/>
      <c r="E2098" s="3"/>
      <c r="F2098" s="3"/>
      <c r="G2098" s="3"/>
      <c r="H2098" s="3"/>
      <c r="I2098" s="3"/>
      <c r="J2098" s="3"/>
    </row>
    <row r="2099" spans="4:10">
      <c r="D2099" s="3"/>
      <c r="E2099" s="3"/>
      <c r="F2099" s="3"/>
      <c r="G2099" s="3"/>
      <c r="H2099" s="3"/>
      <c r="I2099" s="3"/>
      <c r="J2099" s="3"/>
    </row>
    <row r="2100" spans="4:10">
      <c r="D2100" s="3"/>
      <c r="E2100" s="3"/>
      <c r="F2100" s="3"/>
      <c r="G2100" s="3"/>
      <c r="H2100" s="3"/>
      <c r="I2100" s="3"/>
      <c r="J2100" s="3"/>
    </row>
    <row r="2101" spans="4:10">
      <c r="D2101" s="3"/>
      <c r="E2101" s="3"/>
      <c r="F2101" s="3"/>
      <c r="G2101" s="3"/>
      <c r="H2101" s="3"/>
      <c r="I2101" s="3"/>
      <c r="J2101" s="3"/>
    </row>
    <row r="2102" spans="4:10">
      <c r="D2102" s="3"/>
      <c r="E2102" s="3"/>
      <c r="F2102" s="3"/>
      <c r="G2102" s="3"/>
      <c r="H2102" s="3"/>
      <c r="I2102" s="3"/>
      <c r="J2102" s="3"/>
    </row>
    <row r="2103" spans="4:10">
      <c r="D2103" s="3"/>
      <c r="E2103" s="3"/>
      <c r="F2103" s="3"/>
      <c r="G2103" s="3"/>
      <c r="H2103" s="3"/>
      <c r="I2103" s="3"/>
      <c r="J2103" s="3"/>
    </row>
    <row r="2104" spans="4:10">
      <c r="D2104" s="3"/>
      <c r="E2104" s="3"/>
      <c r="F2104" s="3"/>
      <c r="G2104" s="3"/>
      <c r="H2104" s="3"/>
      <c r="I2104" s="3"/>
      <c r="J2104" s="3"/>
    </row>
    <row r="2105" spans="4:10">
      <c r="D2105" s="3"/>
      <c r="E2105" s="3"/>
      <c r="F2105" s="3"/>
      <c r="G2105" s="3"/>
      <c r="H2105" s="3"/>
      <c r="I2105" s="3"/>
      <c r="J2105" s="3"/>
    </row>
    <row r="2106" spans="4:10">
      <c r="D2106" s="3"/>
      <c r="E2106" s="3"/>
      <c r="F2106" s="3"/>
      <c r="G2106" s="3"/>
      <c r="H2106" s="3"/>
      <c r="I2106" s="3"/>
      <c r="J2106" s="3"/>
    </row>
    <row r="2107" spans="4:10">
      <c r="D2107" s="3"/>
      <c r="E2107" s="3"/>
      <c r="F2107" s="3"/>
      <c r="G2107" s="3"/>
      <c r="H2107" s="3"/>
      <c r="I2107" s="3"/>
      <c r="J2107" s="3"/>
    </row>
    <row r="2108" spans="4:10">
      <c r="D2108" s="3"/>
      <c r="E2108" s="3"/>
      <c r="F2108" s="3"/>
      <c r="G2108" s="3"/>
      <c r="H2108" s="3"/>
      <c r="I2108" s="3"/>
      <c r="J2108" s="3"/>
    </row>
    <row r="2109" spans="4:10">
      <c r="D2109" s="3"/>
      <c r="E2109" s="3"/>
      <c r="F2109" s="3"/>
      <c r="G2109" s="3"/>
      <c r="H2109" s="3"/>
      <c r="I2109" s="3"/>
      <c r="J2109" s="3"/>
    </row>
    <row r="2110" spans="4:10">
      <c r="D2110" s="3"/>
      <c r="E2110" s="3"/>
      <c r="F2110" s="3"/>
      <c r="G2110" s="3"/>
      <c r="H2110" s="3"/>
      <c r="I2110" s="3"/>
      <c r="J2110" s="3"/>
    </row>
    <row r="2111" spans="4:10">
      <c r="D2111" s="3"/>
      <c r="E2111" s="3"/>
      <c r="F2111" s="3"/>
      <c r="G2111" s="3"/>
      <c r="H2111" s="3"/>
      <c r="I2111" s="3"/>
      <c r="J2111" s="3"/>
    </row>
    <row r="2112" spans="4:10">
      <c r="D2112" s="3"/>
      <c r="E2112" s="3"/>
      <c r="F2112" s="3"/>
      <c r="G2112" s="3"/>
      <c r="H2112" s="3"/>
      <c r="I2112" s="3"/>
      <c r="J2112" s="3"/>
    </row>
    <row r="2113" spans="4:10">
      <c r="D2113" s="3"/>
      <c r="E2113" s="3"/>
      <c r="F2113" s="3"/>
      <c r="G2113" s="3"/>
      <c r="H2113" s="3"/>
      <c r="I2113" s="3"/>
      <c r="J2113" s="3"/>
    </row>
    <row r="2114" spans="4:10">
      <c r="D2114" s="3"/>
      <c r="E2114" s="3"/>
      <c r="F2114" s="3"/>
      <c r="G2114" s="3"/>
      <c r="H2114" s="3"/>
      <c r="I2114" s="3"/>
      <c r="J2114" s="3"/>
    </row>
    <row r="2115" spans="4:10">
      <c r="D2115" s="3"/>
      <c r="E2115" s="3"/>
      <c r="F2115" s="3"/>
      <c r="G2115" s="3"/>
      <c r="H2115" s="3"/>
      <c r="I2115" s="3"/>
      <c r="J2115" s="3"/>
    </row>
    <row r="2116" spans="4:10">
      <c r="D2116" s="3"/>
      <c r="E2116" s="3"/>
      <c r="F2116" s="3"/>
      <c r="G2116" s="3"/>
      <c r="H2116" s="3"/>
      <c r="I2116" s="3"/>
      <c r="J2116" s="3"/>
    </row>
    <row r="2117" spans="4:10">
      <c r="D2117" s="3"/>
      <c r="E2117" s="3"/>
      <c r="F2117" s="3"/>
      <c r="G2117" s="3"/>
      <c r="H2117" s="3"/>
      <c r="I2117" s="3"/>
      <c r="J2117" s="3"/>
    </row>
    <row r="2118" spans="4:10">
      <c r="D2118" s="3"/>
      <c r="E2118" s="3"/>
      <c r="F2118" s="3"/>
      <c r="G2118" s="3"/>
      <c r="H2118" s="3"/>
      <c r="I2118" s="3"/>
      <c r="J2118" s="3"/>
    </row>
    <row r="2119" spans="4:10">
      <c r="D2119" s="3"/>
      <c r="E2119" s="3"/>
      <c r="F2119" s="3"/>
      <c r="G2119" s="3"/>
      <c r="H2119" s="3"/>
      <c r="I2119" s="3"/>
      <c r="J2119" s="3"/>
    </row>
    <row r="2120" spans="4:10">
      <c r="D2120" s="3"/>
      <c r="E2120" s="3"/>
      <c r="F2120" s="3"/>
      <c r="G2120" s="3"/>
      <c r="H2120" s="3"/>
      <c r="I2120" s="3"/>
      <c r="J2120" s="3"/>
    </row>
    <row r="2121" spans="4:10">
      <c r="D2121" s="3"/>
      <c r="E2121" s="3"/>
      <c r="F2121" s="3"/>
      <c r="G2121" s="3"/>
      <c r="H2121" s="3"/>
      <c r="I2121" s="3"/>
      <c r="J2121" s="3"/>
    </row>
    <row r="2122" spans="4:10">
      <c r="D2122" s="3"/>
      <c r="E2122" s="3"/>
      <c r="F2122" s="3"/>
      <c r="G2122" s="3"/>
      <c r="H2122" s="3"/>
      <c r="I2122" s="3"/>
      <c r="J2122" s="3"/>
    </row>
    <row r="2123" spans="4:10">
      <c r="D2123" s="3"/>
      <c r="E2123" s="3"/>
      <c r="F2123" s="3"/>
      <c r="G2123" s="3"/>
      <c r="H2123" s="3"/>
      <c r="I2123" s="3"/>
      <c r="J2123" s="3"/>
    </row>
    <row r="2124" spans="4:10">
      <c r="D2124" s="3"/>
      <c r="E2124" s="3"/>
      <c r="F2124" s="3"/>
      <c r="G2124" s="3"/>
      <c r="H2124" s="3"/>
      <c r="I2124" s="3"/>
      <c r="J2124" s="3"/>
    </row>
    <row r="2125" spans="4:10">
      <c r="D2125" s="3"/>
      <c r="E2125" s="3"/>
      <c r="F2125" s="3"/>
      <c r="G2125" s="3"/>
      <c r="H2125" s="3"/>
      <c r="I2125" s="3"/>
      <c r="J2125" s="3"/>
    </row>
    <row r="2126" spans="4:10">
      <c r="D2126" s="3"/>
      <c r="E2126" s="3"/>
      <c r="F2126" s="3"/>
      <c r="G2126" s="3"/>
      <c r="H2126" s="3"/>
      <c r="I2126" s="3"/>
      <c r="J2126" s="3"/>
    </row>
    <row r="2127" spans="4:10">
      <c r="D2127" s="3"/>
      <c r="E2127" s="3"/>
      <c r="F2127" s="3"/>
      <c r="G2127" s="3"/>
      <c r="H2127" s="3"/>
      <c r="I2127" s="3"/>
      <c r="J2127" s="3"/>
    </row>
    <row r="2128" spans="4:10">
      <c r="D2128" s="3"/>
      <c r="E2128" s="3"/>
      <c r="F2128" s="3"/>
      <c r="G2128" s="3"/>
      <c r="H2128" s="3"/>
      <c r="I2128" s="3"/>
      <c r="J2128" s="3"/>
    </row>
    <row r="2129" spans="4:10">
      <c r="D2129" s="3"/>
      <c r="E2129" s="3"/>
      <c r="F2129" s="3"/>
      <c r="G2129" s="3"/>
      <c r="H2129" s="3"/>
      <c r="I2129" s="3"/>
      <c r="J2129" s="3"/>
    </row>
    <row r="2130" spans="4:10">
      <c r="D2130" s="3"/>
      <c r="E2130" s="3"/>
      <c r="F2130" s="3"/>
      <c r="G2130" s="3"/>
      <c r="H2130" s="3"/>
      <c r="I2130" s="3"/>
      <c r="J2130" s="3"/>
    </row>
    <row r="2131" spans="4:10">
      <c r="D2131" s="3"/>
      <c r="E2131" s="3"/>
      <c r="F2131" s="3"/>
      <c r="G2131" s="3"/>
      <c r="H2131" s="3"/>
      <c r="I2131" s="3"/>
      <c r="J2131" s="3"/>
    </row>
    <row r="2132" spans="4:10">
      <c r="D2132" s="3"/>
      <c r="E2132" s="3"/>
      <c r="F2132" s="3"/>
      <c r="G2132" s="3"/>
      <c r="H2132" s="3"/>
      <c r="I2132" s="3"/>
      <c r="J2132" s="3"/>
    </row>
    <row r="2133" spans="4:10">
      <c r="D2133" s="3"/>
      <c r="E2133" s="3"/>
      <c r="F2133" s="3"/>
      <c r="G2133" s="3"/>
      <c r="H2133" s="3"/>
      <c r="I2133" s="3"/>
      <c r="J2133" s="3"/>
    </row>
    <row r="2134" spans="4:10">
      <c r="D2134" s="3"/>
      <c r="E2134" s="3"/>
      <c r="F2134" s="3"/>
      <c r="G2134" s="3"/>
      <c r="H2134" s="3"/>
      <c r="I2134" s="3"/>
      <c r="J2134" s="3"/>
    </row>
    <row r="2135" spans="4:10">
      <c r="D2135" s="3"/>
      <c r="E2135" s="3"/>
      <c r="F2135" s="3"/>
      <c r="G2135" s="3"/>
      <c r="H2135" s="3"/>
      <c r="I2135" s="3"/>
      <c r="J2135" s="3"/>
    </row>
    <row r="2136" spans="4:10">
      <c r="D2136" s="3"/>
      <c r="E2136" s="3"/>
      <c r="F2136" s="3"/>
      <c r="G2136" s="3"/>
      <c r="H2136" s="3"/>
      <c r="I2136" s="3"/>
      <c r="J2136" s="3"/>
    </row>
    <row r="2137" spans="4:10">
      <c r="D2137" s="3"/>
      <c r="E2137" s="3"/>
      <c r="F2137" s="3"/>
      <c r="G2137" s="3"/>
      <c r="H2137" s="3"/>
      <c r="I2137" s="3"/>
      <c r="J2137" s="3"/>
    </row>
    <row r="2138" spans="4:10">
      <c r="D2138" s="3"/>
      <c r="E2138" s="3"/>
      <c r="F2138" s="3"/>
      <c r="G2138" s="3"/>
      <c r="H2138" s="3"/>
      <c r="I2138" s="3"/>
      <c r="J2138" s="3"/>
    </row>
    <row r="2139" spans="4:10">
      <c r="D2139" s="3"/>
      <c r="E2139" s="3"/>
      <c r="F2139" s="3"/>
      <c r="G2139" s="3"/>
      <c r="H2139" s="3"/>
      <c r="I2139" s="3"/>
      <c r="J2139" s="3"/>
    </row>
    <row r="2140" spans="4:10">
      <c r="D2140" s="3"/>
      <c r="E2140" s="3"/>
      <c r="F2140" s="3"/>
      <c r="G2140" s="3"/>
      <c r="H2140" s="3"/>
      <c r="I2140" s="3"/>
      <c r="J2140" s="3"/>
    </row>
    <row r="2141" spans="4:10">
      <c r="D2141" s="3"/>
      <c r="E2141" s="3"/>
      <c r="F2141" s="3"/>
      <c r="G2141" s="3"/>
      <c r="H2141" s="3"/>
      <c r="I2141" s="3"/>
      <c r="J2141" s="3"/>
    </row>
    <row r="2142" spans="4:10">
      <c r="D2142" s="3"/>
      <c r="E2142" s="3"/>
      <c r="F2142" s="3"/>
      <c r="G2142" s="3"/>
      <c r="H2142" s="3"/>
      <c r="I2142" s="3"/>
      <c r="J2142" s="3"/>
    </row>
    <row r="2143" spans="4:10">
      <c r="D2143" s="3"/>
      <c r="E2143" s="3"/>
      <c r="F2143" s="3"/>
      <c r="G2143" s="3"/>
      <c r="H2143" s="3"/>
      <c r="I2143" s="3"/>
      <c r="J2143" s="3"/>
    </row>
    <row r="2144" spans="4:10">
      <c r="D2144" s="3"/>
      <c r="E2144" s="3"/>
      <c r="F2144" s="3"/>
      <c r="G2144" s="3"/>
      <c r="H2144" s="3"/>
      <c r="I2144" s="3"/>
      <c r="J2144" s="3"/>
    </row>
    <row r="2145" spans="4:10">
      <c r="D2145" s="3"/>
      <c r="E2145" s="3"/>
      <c r="F2145" s="3"/>
      <c r="G2145" s="3"/>
      <c r="H2145" s="3"/>
      <c r="I2145" s="3"/>
      <c r="J2145" s="3"/>
    </row>
    <row r="2146" spans="4:10">
      <c r="D2146" s="3"/>
      <c r="E2146" s="3"/>
      <c r="F2146" s="3"/>
      <c r="G2146" s="3"/>
      <c r="H2146" s="3"/>
      <c r="I2146" s="3"/>
      <c r="J2146" s="3"/>
    </row>
    <row r="2147" spans="4:10">
      <c r="D2147" s="3"/>
      <c r="E2147" s="3"/>
      <c r="F2147" s="3"/>
      <c r="G2147" s="3"/>
      <c r="H2147" s="3"/>
      <c r="I2147" s="3"/>
      <c r="J2147" s="3"/>
    </row>
    <row r="2148" spans="4:10">
      <c r="D2148" s="3"/>
      <c r="E2148" s="3"/>
      <c r="F2148" s="3"/>
      <c r="G2148" s="3"/>
      <c r="H2148" s="3"/>
      <c r="I2148" s="3"/>
      <c r="J2148" s="3"/>
    </row>
    <row r="2149" spans="4:10">
      <c r="D2149" s="3"/>
      <c r="E2149" s="3"/>
      <c r="F2149" s="3"/>
      <c r="G2149" s="3"/>
      <c r="H2149" s="3"/>
      <c r="I2149" s="3"/>
      <c r="J2149" s="3"/>
    </row>
    <row r="2150" spans="4:10">
      <c r="D2150" s="3"/>
      <c r="E2150" s="3"/>
      <c r="F2150" s="3"/>
      <c r="G2150" s="3"/>
      <c r="H2150" s="3"/>
      <c r="I2150" s="3"/>
      <c r="J2150" s="3"/>
    </row>
    <row r="2151" spans="4:10">
      <c r="D2151" s="3"/>
      <c r="E2151" s="3"/>
      <c r="F2151" s="3"/>
      <c r="G2151" s="3"/>
      <c r="H2151" s="3"/>
      <c r="I2151" s="3"/>
      <c r="J2151" s="3"/>
    </row>
    <row r="2152" spans="4:10">
      <c r="D2152" s="3"/>
      <c r="E2152" s="3"/>
      <c r="F2152" s="3"/>
      <c r="G2152" s="3"/>
      <c r="H2152" s="3"/>
      <c r="I2152" s="3"/>
      <c r="J2152" s="3"/>
    </row>
    <row r="2153" spans="4:10">
      <c r="D2153" s="3"/>
      <c r="E2153" s="3"/>
      <c r="F2153" s="3"/>
      <c r="G2153" s="3"/>
      <c r="H2153" s="3"/>
      <c r="I2153" s="3"/>
      <c r="J2153" s="3"/>
    </row>
    <row r="2154" spans="4:10">
      <c r="D2154" s="3"/>
      <c r="E2154" s="3"/>
      <c r="F2154" s="3"/>
      <c r="G2154" s="3"/>
      <c r="H2154" s="3"/>
      <c r="I2154" s="3"/>
      <c r="J2154" s="3"/>
    </row>
    <row r="2155" spans="4:10">
      <c r="D2155" s="3"/>
      <c r="E2155" s="3"/>
      <c r="F2155" s="3"/>
      <c r="G2155" s="3"/>
      <c r="H2155" s="3"/>
      <c r="I2155" s="3"/>
      <c r="J2155" s="3"/>
    </row>
    <row r="2156" spans="4:10">
      <c r="D2156" s="3"/>
      <c r="E2156" s="3"/>
      <c r="F2156" s="3"/>
      <c r="G2156" s="3"/>
      <c r="H2156" s="3"/>
      <c r="I2156" s="3"/>
      <c r="J2156" s="3"/>
    </row>
    <row r="2157" spans="4:10">
      <c r="D2157" s="3"/>
      <c r="E2157" s="3"/>
      <c r="F2157" s="3"/>
      <c r="G2157" s="3"/>
      <c r="H2157" s="3"/>
      <c r="I2157" s="3"/>
      <c r="J2157" s="3"/>
    </row>
    <row r="2158" spans="4:10">
      <c r="D2158" s="3"/>
      <c r="E2158" s="3"/>
      <c r="F2158" s="3"/>
      <c r="G2158" s="3"/>
      <c r="H2158" s="3"/>
      <c r="I2158" s="3"/>
      <c r="J2158" s="3"/>
    </row>
    <row r="2159" spans="4:10">
      <c r="D2159" s="3"/>
      <c r="E2159" s="3"/>
      <c r="F2159" s="3"/>
      <c r="G2159" s="3"/>
      <c r="H2159" s="3"/>
      <c r="I2159" s="3"/>
      <c r="J2159" s="3"/>
    </row>
    <row r="2160" spans="4:10">
      <c r="D2160" s="3"/>
      <c r="E2160" s="3"/>
      <c r="F2160" s="3"/>
      <c r="G2160" s="3"/>
      <c r="H2160" s="3"/>
      <c r="I2160" s="3"/>
      <c r="J2160" s="3"/>
    </row>
    <row r="2161" spans="4:10">
      <c r="D2161" s="3"/>
      <c r="E2161" s="3"/>
      <c r="F2161" s="3"/>
      <c r="G2161" s="3"/>
      <c r="H2161" s="3"/>
      <c r="I2161" s="3"/>
      <c r="J2161" s="3"/>
    </row>
    <row r="2162" spans="4:10">
      <c r="D2162" s="3"/>
      <c r="E2162" s="3"/>
      <c r="F2162" s="3"/>
      <c r="G2162" s="3"/>
      <c r="H2162" s="3"/>
      <c r="I2162" s="3"/>
      <c r="J2162" s="3"/>
    </row>
    <row r="2163" spans="4:10">
      <c r="D2163" s="3"/>
      <c r="E2163" s="3"/>
      <c r="F2163" s="3"/>
      <c r="G2163" s="3"/>
      <c r="H2163" s="3"/>
      <c r="I2163" s="3"/>
      <c r="J2163" s="3"/>
    </row>
    <row r="2164" spans="4:10">
      <c r="D2164" s="3"/>
      <c r="E2164" s="3"/>
      <c r="F2164" s="3"/>
      <c r="G2164" s="3"/>
      <c r="H2164" s="3"/>
      <c r="I2164" s="3"/>
      <c r="J2164" s="3"/>
    </row>
    <row r="2165" spans="4:10">
      <c r="D2165" s="3"/>
      <c r="E2165" s="3"/>
      <c r="F2165" s="3"/>
      <c r="G2165" s="3"/>
      <c r="H2165" s="3"/>
      <c r="I2165" s="3"/>
      <c r="J2165" s="3"/>
    </row>
    <row r="2166" spans="4:10">
      <c r="D2166" s="3"/>
      <c r="E2166" s="3"/>
      <c r="F2166" s="3"/>
      <c r="G2166" s="3"/>
      <c r="H2166" s="3"/>
      <c r="I2166" s="3"/>
      <c r="J2166" s="3"/>
    </row>
    <row r="2167" spans="4:10">
      <c r="D2167" s="3"/>
      <c r="E2167" s="3"/>
      <c r="F2167" s="3"/>
      <c r="G2167" s="3"/>
      <c r="H2167" s="3"/>
      <c r="I2167" s="3"/>
      <c r="J2167" s="3"/>
    </row>
    <row r="2168" spans="4:10">
      <c r="D2168" s="3"/>
      <c r="E2168" s="3"/>
      <c r="F2168" s="3"/>
      <c r="G2168" s="3"/>
      <c r="H2168" s="3"/>
      <c r="I2168" s="3"/>
      <c r="J2168" s="3"/>
    </row>
    <row r="2169" spans="4:10">
      <c r="D2169" s="3"/>
      <c r="E2169" s="3"/>
      <c r="F2169" s="3"/>
      <c r="G2169" s="3"/>
      <c r="H2169" s="3"/>
      <c r="I2169" s="3"/>
      <c r="J2169" s="3"/>
    </row>
    <row r="2170" spans="4:10">
      <c r="D2170" s="3"/>
      <c r="E2170" s="3"/>
      <c r="F2170" s="3"/>
      <c r="G2170" s="3"/>
      <c r="H2170" s="3"/>
      <c r="I2170" s="3"/>
      <c r="J2170" s="3"/>
    </row>
    <row r="2171" spans="4:10">
      <c r="D2171" s="3"/>
      <c r="E2171" s="3"/>
      <c r="F2171" s="3"/>
      <c r="G2171" s="3"/>
      <c r="H2171" s="3"/>
      <c r="I2171" s="3"/>
      <c r="J2171" s="3"/>
    </row>
    <row r="2172" spans="4:10">
      <c r="D2172" s="3"/>
      <c r="E2172" s="3"/>
      <c r="F2172" s="3"/>
      <c r="G2172" s="3"/>
      <c r="H2172" s="3"/>
      <c r="I2172" s="3"/>
      <c r="J2172" s="3"/>
    </row>
    <row r="2173" spans="4:10">
      <c r="D2173" s="3"/>
      <c r="E2173" s="3"/>
      <c r="F2173" s="3"/>
      <c r="G2173" s="3"/>
      <c r="H2173" s="3"/>
      <c r="I2173" s="3"/>
      <c r="J2173" s="3"/>
    </row>
    <row r="2174" spans="4:10">
      <c r="D2174" s="3"/>
      <c r="E2174" s="3"/>
      <c r="F2174" s="3"/>
      <c r="G2174" s="3"/>
      <c r="H2174" s="3"/>
      <c r="I2174" s="3"/>
      <c r="J2174" s="3"/>
    </row>
    <row r="2175" spans="4:10">
      <c r="D2175" s="3"/>
      <c r="E2175" s="3"/>
      <c r="F2175" s="3"/>
      <c r="G2175" s="3"/>
      <c r="H2175" s="3"/>
      <c r="I2175" s="3"/>
      <c r="J2175" s="3"/>
    </row>
    <row r="2176" spans="4:10">
      <c r="D2176" s="3"/>
      <c r="E2176" s="3"/>
      <c r="F2176" s="3"/>
      <c r="G2176" s="3"/>
      <c r="H2176" s="3"/>
      <c r="I2176" s="3"/>
      <c r="J2176" s="3"/>
    </row>
    <row r="2177" spans="4:10">
      <c r="D2177" s="3"/>
      <c r="E2177" s="3"/>
      <c r="F2177" s="3"/>
      <c r="G2177" s="3"/>
      <c r="H2177" s="3"/>
      <c r="I2177" s="3"/>
      <c r="J2177" s="3"/>
    </row>
    <row r="2178" spans="4:10">
      <c r="D2178" s="3"/>
      <c r="E2178" s="3"/>
      <c r="F2178" s="3"/>
      <c r="G2178" s="3"/>
      <c r="H2178" s="3"/>
      <c r="I2178" s="3"/>
      <c r="J2178" s="3"/>
    </row>
    <row r="2179" spans="4:10">
      <c r="D2179" s="3"/>
      <c r="E2179" s="3"/>
      <c r="F2179" s="3"/>
      <c r="G2179" s="3"/>
      <c r="H2179" s="3"/>
      <c r="I2179" s="3"/>
      <c r="J2179" s="3"/>
    </row>
    <row r="2180" spans="4:10">
      <c r="D2180" s="3"/>
      <c r="E2180" s="3"/>
      <c r="F2180" s="3"/>
      <c r="G2180" s="3"/>
      <c r="H2180" s="3"/>
      <c r="I2180" s="3"/>
      <c r="J2180" s="3"/>
    </row>
    <row r="2181" spans="4:10">
      <c r="D2181" s="3"/>
      <c r="E2181" s="3"/>
      <c r="F2181" s="3"/>
      <c r="G2181" s="3"/>
      <c r="H2181" s="3"/>
      <c r="I2181" s="3"/>
      <c r="J2181" s="3"/>
    </row>
    <row r="2182" spans="4:10">
      <c r="D2182" s="3"/>
      <c r="E2182" s="3"/>
      <c r="F2182" s="3"/>
      <c r="G2182" s="3"/>
      <c r="H2182" s="3"/>
      <c r="I2182" s="3"/>
      <c r="J2182" s="3"/>
    </row>
    <row r="2183" spans="4:10">
      <c r="D2183" s="3"/>
      <c r="E2183" s="3"/>
      <c r="F2183" s="3"/>
      <c r="G2183" s="3"/>
      <c r="H2183" s="3"/>
      <c r="I2183" s="3"/>
      <c r="J2183" s="3"/>
    </row>
    <row r="2184" spans="4:10">
      <c r="D2184" s="3"/>
      <c r="E2184" s="3"/>
      <c r="F2184" s="3"/>
      <c r="G2184" s="3"/>
      <c r="H2184" s="3"/>
      <c r="I2184" s="3"/>
      <c r="J2184" s="3"/>
    </row>
    <row r="2185" spans="4:10">
      <c r="D2185" s="3"/>
      <c r="E2185" s="3"/>
      <c r="F2185" s="3"/>
      <c r="G2185" s="3"/>
      <c r="H2185" s="3"/>
      <c r="I2185" s="3"/>
      <c r="J2185" s="3"/>
    </row>
    <row r="2186" spans="4:10">
      <c r="D2186" s="3"/>
      <c r="E2186" s="3"/>
      <c r="F2186" s="3"/>
      <c r="G2186" s="3"/>
      <c r="H2186" s="3"/>
      <c r="I2186" s="3"/>
      <c r="J2186" s="3"/>
    </row>
    <row r="2187" spans="4:10">
      <c r="D2187" s="3"/>
      <c r="E2187" s="3"/>
      <c r="F2187" s="3"/>
      <c r="G2187" s="3"/>
      <c r="H2187" s="3"/>
      <c r="I2187" s="3"/>
      <c r="J2187" s="3"/>
    </row>
    <row r="2188" spans="4:10">
      <c r="D2188" s="3"/>
      <c r="E2188" s="3"/>
      <c r="F2188" s="3"/>
      <c r="G2188" s="3"/>
      <c r="H2188" s="3"/>
      <c r="I2188" s="3"/>
      <c r="J2188" s="3"/>
    </row>
    <row r="2189" spans="4:10">
      <c r="D2189" s="3"/>
      <c r="E2189" s="3"/>
      <c r="F2189" s="3"/>
      <c r="G2189" s="3"/>
      <c r="H2189" s="3"/>
      <c r="I2189" s="3"/>
      <c r="J2189" s="3"/>
    </row>
    <row r="2190" spans="4:10">
      <c r="D2190" s="3"/>
      <c r="E2190" s="3"/>
      <c r="F2190" s="3"/>
      <c r="G2190" s="3"/>
      <c r="H2190" s="3"/>
      <c r="I2190" s="3"/>
      <c r="J2190" s="3"/>
    </row>
    <row r="2191" spans="4:10">
      <c r="D2191" s="3"/>
      <c r="E2191" s="3"/>
      <c r="F2191" s="3"/>
      <c r="G2191" s="3"/>
      <c r="H2191" s="3"/>
      <c r="I2191" s="3"/>
      <c r="J2191" s="3"/>
    </row>
    <row r="2192" spans="4:10">
      <c r="D2192" s="3"/>
      <c r="E2192" s="3"/>
      <c r="F2192" s="3"/>
      <c r="G2192" s="3"/>
      <c r="H2192" s="3"/>
      <c r="I2192" s="3"/>
      <c r="J2192" s="3"/>
    </row>
    <row r="2193" spans="4:10">
      <c r="D2193" s="3"/>
      <c r="E2193" s="3"/>
      <c r="F2193" s="3"/>
      <c r="G2193" s="3"/>
      <c r="H2193" s="3"/>
      <c r="I2193" s="3"/>
      <c r="J2193" s="3"/>
    </row>
    <row r="2194" spans="4:10">
      <c r="D2194" s="3"/>
      <c r="E2194" s="3"/>
      <c r="F2194" s="3"/>
      <c r="G2194" s="3"/>
      <c r="H2194" s="3"/>
      <c r="I2194" s="3"/>
      <c r="J2194" s="3"/>
    </row>
    <row r="2195" spans="4:10">
      <c r="D2195" s="3"/>
      <c r="E2195" s="3"/>
      <c r="F2195" s="3"/>
      <c r="G2195" s="3"/>
      <c r="H2195" s="3"/>
      <c r="I2195" s="3"/>
      <c r="J2195" s="3"/>
    </row>
    <row r="2196" spans="4:10">
      <c r="D2196" s="3"/>
      <c r="E2196" s="3"/>
      <c r="F2196" s="3"/>
      <c r="G2196" s="3"/>
      <c r="H2196" s="3"/>
      <c r="I2196" s="3"/>
      <c r="J2196" s="3"/>
    </row>
    <row r="2197" spans="4:10">
      <c r="D2197" s="3"/>
      <c r="E2197" s="3"/>
      <c r="F2197" s="3"/>
      <c r="G2197" s="3"/>
      <c r="H2197" s="3"/>
      <c r="I2197" s="3"/>
      <c r="J2197" s="3"/>
    </row>
    <row r="2198" spans="4:10">
      <c r="D2198" s="3"/>
      <c r="E2198" s="3"/>
      <c r="F2198" s="3"/>
      <c r="G2198" s="3"/>
      <c r="H2198" s="3"/>
      <c r="I2198" s="3"/>
      <c r="J2198" s="3"/>
    </row>
    <row r="2199" spans="4:10">
      <c r="D2199" s="3"/>
      <c r="E2199" s="3"/>
      <c r="F2199" s="3"/>
      <c r="G2199" s="3"/>
      <c r="H2199" s="3"/>
      <c r="I2199" s="3"/>
      <c r="J2199" s="3"/>
    </row>
    <row r="2200" spans="4:10">
      <c r="D2200" s="3"/>
      <c r="E2200" s="3"/>
      <c r="F2200" s="3"/>
      <c r="G2200" s="3"/>
      <c r="H2200" s="3"/>
      <c r="I2200" s="3"/>
      <c r="J2200" s="3"/>
    </row>
    <row r="2201" spans="4:10">
      <c r="D2201" s="3"/>
      <c r="E2201" s="3"/>
      <c r="F2201" s="3"/>
      <c r="G2201" s="3"/>
      <c r="H2201" s="3"/>
      <c r="I2201" s="3"/>
      <c r="J2201" s="3"/>
    </row>
    <row r="2202" spans="4:10">
      <c r="D2202" s="3"/>
      <c r="E2202" s="3"/>
      <c r="F2202" s="3"/>
      <c r="G2202" s="3"/>
      <c r="H2202" s="3"/>
      <c r="I2202" s="3"/>
      <c r="J2202" s="3"/>
    </row>
    <row r="2203" spans="4:10">
      <c r="D2203" s="3"/>
      <c r="E2203" s="3"/>
      <c r="F2203" s="3"/>
      <c r="G2203" s="3"/>
      <c r="H2203" s="3"/>
      <c r="I2203" s="3"/>
      <c r="J2203" s="3"/>
    </row>
    <row r="2204" spans="4:10">
      <c r="D2204" s="3"/>
      <c r="E2204" s="3"/>
      <c r="F2204" s="3"/>
      <c r="G2204" s="3"/>
      <c r="H2204" s="3"/>
      <c r="I2204" s="3"/>
      <c r="J2204" s="3"/>
    </row>
    <row r="2205" spans="4:10">
      <c r="D2205" s="3"/>
      <c r="E2205" s="3"/>
      <c r="F2205" s="3"/>
      <c r="G2205" s="3"/>
      <c r="H2205" s="3"/>
      <c r="I2205" s="3"/>
      <c r="J2205" s="3"/>
    </row>
    <row r="2206" spans="4:10">
      <c r="D2206" s="3"/>
      <c r="E2206" s="3"/>
      <c r="F2206" s="3"/>
      <c r="G2206" s="3"/>
      <c r="H2206" s="3"/>
      <c r="I2206" s="3"/>
      <c r="J2206" s="3"/>
    </row>
    <row r="2207" spans="4:10">
      <c r="D2207" s="3"/>
      <c r="E2207" s="3"/>
      <c r="F2207" s="3"/>
      <c r="G2207" s="3"/>
      <c r="H2207" s="3"/>
      <c r="I2207" s="3"/>
      <c r="J2207" s="3"/>
    </row>
    <row r="2208" spans="4:10">
      <c r="D2208" s="3"/>
      <c r="E2208" s="3"/>
      <c r="F2208" s="3"/>
      <c r="G2208" s="3"/>
      <c r="H2208" s="3"/>
      <c r="I2208" s="3"/>
      <c r="J2208" s="3"/>
    </row>
    <row r="2209" spans="4:10">
      <c r="D2209" s="3"/>
      <c r="E2209" s="3"/>
      <c r="F2209" s="3"/>
      <c r="G2209" s="3"/>
      <c r="H2209" s="3"/>
      <c r="I2209" s="3"/>
      <c r="J2209" s="3"/>
    </row>
    <row r="2210" spans="4:10">
      <c r="D2210" s="3"/>
      <c r="E2210" s="3"/>
      <c r="F2210" s="3"/>
      <c r="G2210" s="3"/>
      <c r="H2210" s="3"/>
      <c r="I2210" s="3"/>
      <c r="J2210" s="3"/>
    </row>
    <row r="2211" spans="4:10">
      <c r="D2211" s="3"/>
      <c r="E2211" s="3"/>
      <c r="F2211" s="3"/>
      <c r="G2211" s="3"/>
      <c r="H2211" s="3"/>
      <c r="I2211" s="3"/>
      <c r="J2211" s="3"/>
    </row>
    <row r="2212" spans="4:10">
      <c r="D2212" s="3"/>
      <c r="E2212" s="3"/>
      <c r="F2212" s="3"/>
      <c r="G2212" s="3"/>
      <c r="H2212" s="3"/>
      <c r="I2212" s="3"/>
      <c r="J2212" s="3"/>
    </row>
    <row r="2213" spans="4:10">
      <c r="D2213" s="3"/>
      <c r="E2213" s="3"/>
      <c r="F2213" s="3"/>
      <c r="G2213" s="3"/>
      <c r="H2213" s="3"/>
      <c r="I2213" s="3"/>
      <c r="J2213" s="3"/>
    </row>
    <row r="2214" spans="4:10">
      <c r="D2214" s="3"/>
      <c r="E2214" s="3"/>
      <c r="F2214" s="3"/>
      <c r="G2214" s="3"/>
      <c r="H2214" s="3"/>
      <c r="I2214" s="3"/>
      <c r="J2214" s="3"/>
    </row>
    <row r="2215" spans="4:10">
      <c r="D2215" s="3"/>
      <c r="E2215" s="3"/>
      <c r="F2215" s="3"/>
      <c r="G2215" s="3"/>
      <c r="H2215" s="3"/>
      <c r="I2215" s="3"/>
      <c r="J2215" s="3"/>
    </row>
    <row r="2216" spans="4:10">
      <c r="D2216" s="3"/>
      <c r="E2216" s="3"/>
      <c r="F2216" s="3"/>
      <c r="G2216" s="3"/>
      <c r="H2216" s="3"/>
      <c r="I2216" s="3"/>
      <c r="J2216" s="3"/>
    </row>
    <row r="2217" spans="4:10">
      <c r="D2217" s="3"/>
      <c r="E2217" s="3"/>
      <c r="F2217" s="3"/>
      <c r="G2217" s="3"/>
      <c r="H2217" s="3"/>
      <c r="I2217" s="3"/>
      <c r="J2217" s="3"/>
    </row>
    <row r="2218" spans="4:10">
      <c r="D2218" s="3"/>
      <c r="E2218" s="3"/>
      <c r="F2218" s="3"/>
      <c r="G2218" s="3"/>
      <c r="H2218" s="3"/>
      <c r="I2218" s="3"/>
      <c r="J2218" s="3"/>
    </row>
    <row r="2219" spans="4:10">
      <c r="D2219" s="3"/>
      <c r="E2219" s="3"/>
      <c r="F2219" s="3"/>
      <c r="G2219" s="3"/>
      <c r="H2219" s="3"/>
      <c r="I2219" s="3"/>
      <c r="J2219" s="3"/>
    </row>
    <row r="2220" spans="4:10">
      <c r="D2220" s="3"/>
      <c r="E2220" s="3"/>
      <c r="F2220" s="3"/>
      <c r="G2220" s="3"/>
      <c r="H2220" s="3"/>
      <c r="I2220" s="3"/>
      <c r="J2220" s="3"/>
    </row>
    <row r="2221" spans="4:10">
      <c r="D2221" s="3"/>
      <c r="E2221" s="3"/>
      <c r="F2221" s="3"/>
      <c r="G2221" s="3"/>
      <c r="H2221" s="3"/>
      <c r="I2221" s="3"/>
      <c r="J2221" s="3"/>
    </row>
    <row r="2222" spans="4:10">
      <c r="D2222" s="3"/>
      <c r="E2222" s="3"/>
      <c r="F2222" s="3"/>
      <c r="G2222" s="3"/>
      <c r="H2222" s="3"/>
      <c r="I2222" s="3"/>
      <c r="J2222" s="3"/>
    </row>
    <row r="2223" spans="4:10">
      <c r="D2223" s="3"/>
      <c r="E2223" s="3"/>
      <c r="F2223" s="3"/>
      <c r="G2223" s="3"/>
      <c r="H2223" s="3"/>
      <c r="I2223" s="3"/>
      <c r="J2223" s="3"/>
    </row>
    <row r="2224" spans="4:10">
      <c r="D2224" s="3"/>
      <c r="E2224" s="3"/>
      <c r="F2224" s="3"/>
      <c r="G2224" s="3"/>
      <c r="H2224" s="3"/>
      <c r="I2224" s="3"/>
      <c r="J2224" s="3"/>
    </row>
    <row r="2225" spans="4:10">
      <c r="D2225" s="3"/>
      <c r="E2225" s="3"/>
      <c r="F2225" s="3"/>
      <c r="G2225" s="3"/>
      <c r="H2225" s="3"/>
      <c r="I2225" s="3"/>
      <c r="J2225" s="3"/>
    </row>
    <row r="2226" spans="4:10">
      <c r="D2226" s="3"/>
      <c r="E2226" s="3"/>
      <c r="F2226" s="3"/>
      <c r="G2226" s="3"/>
      <c r="H2226" s="3"/>
      <c r="I2226" s="3"/>
      <c r="J2226" s="3"/>
    </row>
    <row r="2227" spans="4:10">
      <c r="D2227" s="3"/>
      <c r="E2227" s="3"/>
      <c r="F2227" s="3"/>
      <c r="G2227" s="3"/>
      <c r="H2227" s="3"/>
      <c r="I2227" s="3"/>
      <c r="J2227" s="3"/>
    </row>
    <row r="2228" spans="4:10">
      <c r="D2228" s="3"/>
      <c r="E2228" s="3"/>
      <c r="F2228" s="3"/>
      <c r="G2228" s="3"/>
      <c r="H2228" s="3"/>
      <c r="I2228" s="3"/>
      <c r="J2228" s="3"/>
    </row>
    <row r="2229" spans="4:10">
      <c r="D2229" s="3"/>
      <c r="E2229" s="3"/>
      <c r="F2229" s="3"/>
      <c r="G2229" s="3"/>
      <c r="H2229" s="3"/>
      <c r="I2229" s="3"/>
      <c r="J2229" s="3"/>
    </row>
    <row r="2230" spans="4:10">
      <c r="D2230" s="3"/>
      <c r="E2230" s="3"/>
      <c r="F2230" s="3"/>
      <c r="G2230" s="3"/>
      <c r="H2230" s="3"/>
      <c r="I2230" s="3"/>
      <c r="J2230" s="3"/>
    </row>
    <row r="2231" spans="4:10">
      <c r="D2231" s="3"/>
      <c r="E2231" s="3"/>
      <c r="F2231" s="3"/>
      <c r="G2231" s="3"/>
      <c r="H2231" s="3"/>
      <c r="I2231" s="3"/>
      <c r="J2231" s="3"/>
    </row>
    <row r="2232" spans="4:10">
      <c r="D2232" s="3"/>
      <c r="E2232" s="3"/>
      <c r="F2232" s="3"/>
      <c r="G2232" s="3"/>
      <c r="H2232" s="3"/>
      <c r="I2232" s="3"/>
      <c r="J2232" s="3"/>
    </row>
    <row r="2233" spans="4:10">
      <c r="D2233" s="3"/>
      <c r="E2233" s="3"/>
      <c r="F2233" s="3"/>
      <c r="G2233" s="3"/>
      <c r="H2233" s="3"/>
      <c r="I2233" s="3"/>
      <c r="J2233" s="3"/>
    </row>
    <row r="2234" spans="4:10">
      <c r="D2234" s="3"/>
      <c r="E2234" s="3"/>
      <c r="F2234" s="3"/>
      <c r="G2234" s="3"/>
      <c r="H2234" s="3"/>
      <c r="I2234" s="3"/>
      <c r="J2234" s="3"/>
    </row>
    <row r="2235" spans="4:10">
      <c r="D2235" s="3"/>
      <c r="E2235" s="3"/>
      <c r="F2235" s="3"/>
      <c r="G2235" s="3"/>
      <c r="H2235" s="3"/>
      <c r="I2235" s="3"/>
      <c r="J2235" s="3"/>
    </row>
    <row r="2236" spans="4:10">
      <c r="D2236" s="3"/>
      <c r="E2236" s="3"/>
      <c r="F2236" s="3"/>
      <c r="G2236" s="3"/>
      <c r="H2236" s="3"/>
      <c r="I2236" s="3"/>
      <c r="J2236" s="3"/>
    </row>
    <row r="2237" spans="4:10">
      <c r="D2237" s="3"/>
      <c r="E2237" s="3"/>
      <c r="F2237" s="3"/>
      <c r="G2237" s="3"/>
      <c r="H2237" s="3"/>
      <c r="I2237" s="3"/>
      <c r="J2237" s="3"/>
    </row>
    <row r="2238" spans="4:10">
      <c r="D2238" s="3"/>
      <c r="E2238" s="3"/>
      <c r="F2238" s="3"/>
      <c r="G2238" s="3"/>
      <c r="H2238" s="3"/>
      <c r="I2238" s="3"/>
      <c r="J2238" s="3"/>
    </row>
    <row r="2239" spans="4:10">
      <c r="D2239" s="3"/>
      <c r="E2239" s="3"/>
      <c r="F2239" s="3"/>
      <c r="G2239" s="3"/>
      <c r="H2239" s="3"/>
      <c r="I2239" s="3"/>
      <c r="J2239" s="3"/>
    </row>
    <row r="2240" spans="4:10">
      <c r="D2240" s="3"/>
      <c r="E2240" s="3"/>
      <c r="F2240" s="3"/>
      <c r="G2240" s="3"/>
      <c r="H2240" s="3"/>
      <c r="I2240" s="3"/>
      <c r="J2240" s="3"/>
    </row>
    <row r="2241" spans="4:10">
      <c r="D2241" s="3"/>
      <c r="E2241" s="3"/>
      <c r="F2241" s="3"/>
      <c r="G2241" s="3"/>
      <c r="H2241" s="3"/>
      <c r="I2241" s="3"/>
      <c r="J2241" s="3"/>
    </row>
    <row r="2242" spans="4:10">
      <c r="D2242" s="3"/>
      <c r="E2242" s="3"/>
      <c r="F2242" s="3"/>
      <c r="G2242" s="3"/>
      <c r="H2242" s="3"/>
      <c r="I2242" s="3"/>
      <c r="J2242" s="3"/>
    </row>
    <row r="2243" spans="4:10">
      <c r="D2243" s="3"/>
      <c r="E2243" s="3"/>
      <c r="F2243" s="3"/>
      <c r="G2243" s="3"/>
      <c r="H2243" s="3"/>
      <c r="I2243" s="3"/>
      <c r="J2243" s="3"/>
    </row>
    <row r="2244" spans="4:10">
      <c r="D2244" s="3"/>
      <c r="E2244" s="3"/>
      <c r="F2244" s="3"/>
      <c r="G2244" s="3"/>
      <c r="H2244" s="3"/>
      <c r="I2244" s="3"/>
      <c r="J2244" s="3"/>
    </row>
    <row r="2245" spans="4:10">
      <c r="D2245" s="3"/>
      <c r="E2245" s="3"/>
      <c r="F2245" s="3"/>
      <c r="G2245" s="3"/>
      <c r="H2245" s="3"/>
      <c r="I2245" s="3"/>
      <c r="J2245" s="3"/>
    </row>
    <row r="2246" spans="4:10">
      <c r="D2246" s="3"/>
      <c r="E2246" s="3"/>
      <c r="F2246" s="3"/>
      <c r="G2246" s="3"/>
      <c r="H2246" s="3"/>
      <c r="I2246" s="3"/>
      <c r="J2246" s="3"/>
    </row>
    <row r="2247" spans="4:10">
      <c r="D2247" s="3"/>
      <c r="E2247" s="3"/>
      <c r="F2247" s="3"/>
      <c r="G2247" s="3"/>
      <c r="H2247" s="3"/>
      <c r="I2247" s="3"/>
      <c r="J2247" s="3"/>
    </row>
    <row r="2248" spans="4:10">
      <c r="D2248" s="3"/>
      <c r="E2248" s="3"/>
      <c r="F2248" s="3"/>
      <c r="G2248" s="3"/>
      <c r="H2248" s="3"/>
      <c r="I2248" s="3"/>
      <c r="J2248" s="3"/>
    </row>
    <row r="2249" spans="4:10">
      <c r="D2249" s="3"/>
      <c r="E2249" s="3"/>
      <c r="F2249" s="3"/>
      <c r="G2249" s="3"/>
      <c r="H2249" s="3"/>
      <c r="I2249" s="3"/>
      <c r="J2249" s="3"/>
    </row>
    <row r="2250" spans="4:10">
      <c r="D2250" s="3"/>
      <c r="E2250" s="3"/>
      <c r="F2250" s="3"/>
      <c r="G2250" s="3"/>
      <c r="H2250" s="3"/>
      <c r="I2250" s="3"/>
      <c r="J2250" s="3"/>
    </row>
    <row r="2251" spans="4:10">
      <c r="D2251" s="3"/>
      <c r="E2251" s="3"/>
      <c r="F2251" s="3"/>
      <c r="G2251" s="3"/>
      <c r="H2251" s="3"/>
      <c r="I2251" s="3"/>
      <c r="J2251" s="3"/>
    </row>
    <row r="2252" spans="4:10">
      <c r="D2252" s="3"/>
      <c r="E2252" s="3"/>
      <c r="F2252" s="3"/>
      <c r="G2252" s="3"/>
      <c r="H2252" s="3"/>
      <c r="I2252" s="3"/>
      <c r="J2252" s="3"/>
    </row>
    <row r="2253" spans="4:10">
      <c r="D2253" s="3"/>
      <c r="E2253" s="3"/>
      <c r="F2253" s="3"/>
      <c r="G2253" s="3"/>
      <c r="H2253" s="3"/>
      <c r="I2253" s="3"/>
      <c r="J2253" s="3"/>
    </row>
    <row r="2254" spans="4:10">
      <c r="D2254" s="3"/>
      <c r="E2254" s="3"/>
      <c r="F2254" s="3"/>
      <c r="G2254" s="3"/>
      <c r="H2254" s="3"/>
      <c r="I2254" s="3"/>
      <c r="J2254" s="3"/>
    </row>
    <row r="2255" spans="4:10">
      <c r="D2255" s="3"/>
      <c r="E2255" s="3"/>
      <c r="F2255" s="3"/>
      <c r="G2255" s="3"/>
      <c r="H2255" s="3"/>
      <c r="I2255" s="3"/>
      <c r="J2255" s="3"/>
    </row>
    <row r="2256" spans="4:10">
      <c r="D2256" s="3"/>
      <c r="E2256" s="3"/>
      <c r="F2256" s="3"/>
      <c r="G2256" s="3"/>
      <c r="H2256" s="3"/>
      <c r="I2256" s="3"/>
      <c r="J2256" s="3"/>
    </row>
    <row r="2257" spans="4:10">
      <c r="D2257" s="3"/>
      <c r="E2257" s="3"/>
      <c r="F2257" s="3"/>
      <c r="G2257" s="3"/>
      <c r="H2257" s="3"/>
      <c r="I2257" s="3"/>
      <c r="J2257" s="3"/>
    </row>
    <row r="2258" spans="4:10">
      <c r="D2258" s="3"/>
      <c r="E2258" s="3"/>
      <c r="F2258" s="3"/>
      <c r="G2258" s="3"/>
      <c r="H2258" s="3"/>
      <c r="I2258" s="3"/>
      <c r="J2258" s="3"/>
    </row>
    <row r="2259" spans="4:10">
      <c r="D2259" s="3"/>
      <c r="E2259" s="3"/>
      <c r="F2259" s="3"/>
      <c r="G2259" s="3"/>
      <c r="H2259" s="3"/>
      <c r="I2259" s="3"/>
      <c r="J2259" s="3"/>
    </row>
    <row r="2260" spans="4:10">
      <c r="D2260" s="3"/>
      <c r="E2260" s="3"/>
      <c r="F2260" s="3"/>
      <c r="G2260" s="3"/>
      <c r="H2260" s="3"/>
      <c r="I2260" s="3"/>
      <c r="J2260" s="3"/>
    </row>
    <row r="2261" spans="4:10">
      <c r="D2261" s="3"/>
      <c r="E2261" s="3"/>
      <c r="F2261" s="3"/>
      <c r="G2261" s="3"/>
      <c r="H2261" s="3"/>
      <c r="I2261" s="3"/>
      <c r="J2261" s="3"/>
    </row>
    <row r="2262" spans="4:10">
      <c r="D2262" s="3"/>
      <c r="E2262" s="3"/>
      <c r="F2262" s="3"/>
      <c r="G2262" s="3"/>
      <c r="H2262" s="3"/>
      <c r="I2262" s="3"/>
      <c r="J2262" s="3"/>
    </row>
    <row r="2263" spans="4:10">
      <c r="D2263" s="3"/>
      <c r="E2263" s="3"/>
      <c r="F2263" s="3"/>
      <c r="G2263" s="3"/>
      <c r="H2263" s="3"/>
      <c r="I2263" s="3"/>
      <c r="J2263" s="3"/>
    </row>
    <row r="2264" spans="4:10">
      <c r="D2264" s="3"/>
      <c r="E2264" s="3"/>
      <c r="F2264" s="3"/>
      <c r="G2264" s="3"/>
      <c r="H2264" s="3"/>
      <c r="I2264" s="3"/>
      <c r="J2264" s="3"/>
    </row>
    <row r="2265" spans="4:10">
      <c r="D2265" s="3"/>
      <c r="E2265" s="3"/>
      <c r="F2265" s="3"/>
      <c r="G2265" s="3"/>
      <c r="H2265" s="3"/>
      <c r="I2265" s="3"/>
      <c r="J2265" s="3"/>
    </row>
    <row r="2266" spans="4:10">
      <c r="D2266" s="3"/>
      <c r="E2266" s="3"/>
      <c r="F2266" s="3"/>
      <c r="G2266" s="3"/>
      <c r="H2266" s="3"/>
      <c r="I2266" s="3"/>
      <c r="J2266" s="3"/>
    </row>
    <row r="2267" spans="4:10">
      <c r="D2267" s="3"/>
      <c r="E2267" s="3"/>
      <c r="F2267" s="3"/>
      <c r="G2267" s="3"/>
      <c r="H2267" s="3"/>
      <c r="I2267" s="3"/>
      <c r="J2267" s="3"/>
    </row>
    <row r="2268" spans="4:10">
      <c r="D2268" s="3"/>
      <c r="E2268" s="3"/>
      <c r="F2268" s="3"/>
      <c r="G2268" s="3"/>
      <c r="H2268" s="3"/>
      <c r="I2268" s="3"/>
      <c r="J2268" s="3"/>
    </row>
    <row r="2269" spans="4:10">
      <c r="D2269" s="3"/>
      <c r="E2269" s="3"/>
      <c r="F2269" s="3"/>
      <c r="G2269" s="3"/>
      <c r="H2269" s="3"/>
      <c r="I2269" s="3"/>
      <c r="J2269" s="3"/>
    </row>
    <row r="2270" spans="4:10">
      <c r="D2270" s="3"/>
      <c r="E2270" s="3"/>
      <c r="F2270" s="3"/>
      <c r="G2270" s="3"/>
      <c r="H2270" s="3"/>
      <c r="I2270" s="3"/>
      <c r="J2270" s="3"/>
    </row>
    <row r="2271" spans="4:10">
      <c r="D2271" s="3"/>
      <c r="E2271" s="3"/>
      <c r="F2271" s="3"/>
      <c r="G2271" s="3"/>
      <c r="H2271" s="3"/>
      <c r="I2271" s="3"/>
      <c r="J2271" s="3"/>
    </row>
    <row r="2272" spans="4:10">
      <c r="D2272" s="3"/>
      <c r="E2272" s="3"/>
      <c r="F2272" s="3"/>
      <c r="G2272" s="3"/>
      <c r="H2272" s="3"/>
      <c r="I2272" s="3"/>
      <c r="J2272" s="3"/>
    </row>
    <row r="2273" spans="4:10">
      <c r="D2273" s="3"/>
      <c r="E2273" s="3"/>
      <c r="F2273" s="3"/>
      <c r="G2273" s="3"/>
      <c r="H2273" s="3"/>
      <c r="I2273" s="3"/>
      <c r="J2273" s="3"/>
    </row>
    <row r="2274" spans="4:10">
      <c r="D2274" s="3"/>
      <c r="E2274" s="3"/>
      <c r="F2274" s="3"/>
      <c r="G2274" s="3"/>
      <c r="H2274" s="3"/>
      <c r="I2274" s="3"/>
      <c r="J2274" s="3"/>
    </row>
    <row r="2275" spans="4:10">
      <c r="D2275" s="3"/>
      <c r="E2275" s="3"/>
      <c r="F2275" s="3"/>
      <c r="G2275" s="3"/>
      <c r="H2275" s="3"/>
      <c r="I2275" s="3"/>
      <c r="J2275" s="3"/>
    </row>
    <row r="2276" spans="4:10">
      <c r="D2276" s="3"/>
      <c r="E2276" s="3"/>
      <c r="F2276" s="3"/>
      <c r="G2276" s="3"/>
      <c r="H2276" s="3"/>
      <c r="I2276" s="3"/>
      <c r="J2276" s="3"/>
    </row>
    <row r="2277" spans="4:10">
      <c r="D2277" s="3"/>
      <c r="E2277" s="3"/>
      <c r="F2277" s="3"/>
      <c r="G2277" s="3"/>
      <c r="H2277" s="3"/>
      <c r="I2277" s="3"/>
      <c r="J2277" s="3"/>
    </row>
    <row r="2278" spans="4:10">
      <c r="D2278" s="3"/>
      <c r="E2278" s="3"/>
      <c r="F2278" s="3"/>
      <c r="G2278" s="3"/>
      <c r="H2278" s="3"/>
      <c r="I2278" s="3"/>
      <c r="J2278" s="3"/>
    </row>
    <row r="2279" spans="4:10">
      <c r="D2279" s="3"/>
      <c r="E2279" s="3"/>
      <c r="F2279" s="3"/>
      <c r="G2279" s="3"/>
      <c r="H2279" s="3"/>
      <c r="I2279" s="3"/>
      <c r="J2279" s="3"/>
    </row>
    <row r="2280" spans="4:10">
      <c r="D2280" s="3"/>
      <c r="E2280" s="3"/>
      <c r="F2280" s="3"/>
      <c r="G2280" s="3"/>
      <c r="H2280" s="3"/>
      <c r="I2280" s="3"/>
      <c r="J2280" s="3"/>
    </row>
    <row r="2281" spans="4:10">
      <c r="D2281" s="3"/>
      <c r="E2281" s="3"/>
      <c r="F2281" s="3"/>
      <c r="G2281" s="3"/>
      <c r="H2281" s="3"/>
      <c r="I2281" s="3"/>
      <c r="J2281" s="3"/>
    </row>
    <row r="2282" spans="4:10">
      <c r="D2282" s="3"/>
      <c r="E2282" s="3"/>
      <c r="F2282" s="3"/>
      <c r="G2282" s="3"/>
      <c r="H2282" s="3"/>
      <c r="I2282" s="3"/>
      <c r="J2282" s="3"/>
    </row>
    <row r="2283" spans="4:10">
      <c r="D2283" s="3"/>
      <c r="E2283" s="3"/>
      <c r="F2283" s="3"/>
      <c r="G2283" s="3"/>
      <c r="H2283" s="3"/>
      <c r="I2283" s="3"/>
      <c r="J2283" s="3"/>
    </row>
    <row r="2284" spans="4:10">
      <c r="D2284" s="3"/>
      <c r="E2284" s="3"/>
      <c r="F2284" s="3"/>
      <c r="G2284" s="3"/>
      <c r="H2284" s="3"/>
      <c r="I2284" s="3"/>
      <c r="J2284" s="3"/>
    </row>
    <row r="2285" spans="4:10">
      <c r="D2285" s="3"/>
      <c r="E2285" s="3"/>
      <c r="F2285" s="3"/>
      <c r="G2285" s="3"/>
      <c r="H2285" s="3"/>
      <c r="I2285" s="3"/>
      <c r="J2285" s="3"/>
    </row>
    <row r="2286" spans="4:10">
      <c r="D2286" s="3"/>
      <c r="E2286" s="3"/>
      <c r="F2286" s="3"/>
      <c r="G2286" s="3"/>
      <c r="H2286" s="3"/>
      <c r="I2286" s="3"/>
      <c r="J2286" s="3"/>
    </row>
    <row r="2287" spans="4:10">
      <c r="D2287" s="3"/>
      <c r="E2287" s="3"/>
      <c r="F2287" s="3"/>
      <c r="G2287" s="3"/>
      <c r="H2287" s="3"/>
      <c r="I2287" s="3"/>
      <c r="J2287" s="3"/>
    </row>
    <row r="2288" spans="4:10">
      <c r="D2288" s="3"/>
      <c r="E2288" s="3"/>
      <c r="F2288" s="3"/>
      <c r="G2288" s="3"/>
      <c r="H2288" s="3"/>
      <c r="I2288" s="3"/>
      <c r="J2288" s="3"/>
    </row>
    <row r="2289" spans="4:10">
      <c r="D2289" s="3"/>
      <c r="E2289" s="3"/>
      <c r="F2289" s="3"/>
      <c r="G2289" s="3"/>
      <c r="H2289" s="3"/>
      <c r="I2289" s="3"/>
      <c r="J2289" s="3"/>
    </row>
    <row r="2290" spans="4:10">
      <c r="D2290" s="3"/>
      <c r="E2290" s="3"/>
      <c r="F2290" s="3"/>
      <c r="G2290" s="3"/>
      <c r="H2290" s="3"/>
      <c r="I2290" s="3"/>
      <c r="J2290" s="3"/>
    </row>
    <row r="2291" spans="4:10">
      <c r="D2291" s="3"/>
      <c r="E2291" s="3"/>
      <c r="F2291" s="3"/>
      <c r="G2291" s="3"/>
      <c r="H2291" s="3"/>
      <c r="I2291" s="3"/>
      <c r="J2291" s="3"/>
    </row>
    <row r="2292" spans="4:10">
      <c r="D2292" s="3"/>
      <c r="E2292" s="3"/>
      <c r="F2292" s="3"/>
      <c r="G2292" s="3"/>
      <c r="H2292" s="3"/>
      <c r="I2292" s="3"/>
      <c r="J2292" s="3"/>
    </row>
    <row r="2293" spans="4:10">
      <c r="D2293" s="3"/>
      <c r="E2293" s="3"/>
      <c r="F2293" s="3"/>
      <c r="G2293" s="3"/>
      <c r="H2293" s="3"/>
      <c r="I2293" s="3"/>
      <c r="J2293" s="3"/>
    </row>
    <row r="2294" spans="4:10">
      <c r="D2294" s="3"/>
      <c r="E2294" s="3"/>
      <c r="F2294" s="3"/>
      <c r="G2294" s="3"/>
      <c r="H2294" s="3"/>
      <c r="I2294" s="3"/>
      <c r="J2294" s="3"/>
    </row>
    <row r="2295" spans="4:10">
      <c r="D2295" s="3"/>
      <c r="E2295" s="3"/>
      <c r="F2295" s="3"/>
      <c r="G2295" s="3"/>
      <c r="H2295" s="3"/>
      <c r="I2295" s="3"/>
      <c r="J2295" s="3"/>
    </row>
    <row r="2296" spans="4:10">
      <c r="D2296" s="3"/>
      <c r="E2296" s="3"/>
      <c r="F2296" s="3"/>
      <c r="G2296" s="3"/>
      <c r="H2296" s="3"/>
      <c r="I2296" s="3"/>
      <c r="J2296" s="3"/>
    </row>
    <row r="2297" spans="4:10">
      <c r="D2297" s="3"/>
      <c r="E2297" s="3"/>
      <c r="F2297" s="3"/>
      <c r="G2297" s="3"/>
      <c r="H2297" s="3"/>
      <c r="I2297" s="3"/>
      <c r="J2297" s="3"/>
    </row>
    <row r="2298" spans="4:10">
      <c r="D2298" s="3"/>
      <c r="E2298" s="3"/>
      <c r="F2298" s="3"/>
      <c r="G2298" s="3"/>
      <c r="H2298" s="3"/>
      <c r="I2298" s="3"/>
      <c r="J2298" s="3"/>
    </row>
    <row r="2299" spans="4:10">
      <c r="D2299" s="3"/>
      <c r="E2299" s="3"/>
      <c r="F2299" s="3"/>
      <c r="G2299" s="3"/>
      <c r="H2299" s="3"/>
      <c r="I2299" s="3"/>
      <c r="J2299" s="3"/>
    </row>
    <row r="2300" spans="4:10">
      <c r="D2300" s="3"/>
      <c r="E2300" s="3"/>
      <c r="F2300" s="3"/>
      <c r="G2300" s="3"/>
      <c r="H2300" s="3"/>
      <c r="I2300" s="3"/>
      <c r="J2300" s="3"/>
    </row>
    <row r="2301" spans="4:10">
      <c r="D2301" s="3"/>
      <c r="E2301" s="3"/>
      <c r="F2301" s="3"/>
      <c r="G2301" s="3"/>
      <c r="H2301" s="3"/>
      <c r="I2301" s="3"/>
      <c r="J2301" s="3"/>
    </row>
    <row r="2302" spans="4:10">
      <c r="D2302" s="3"/>
      <c r="E2302" s="3"/>
      <c r="F2302" s="3"/>
      <c r="G2302" s="3"/>
      <c r="H2302" s="3"/>
      <c r="I2302" s="3"/>
      <c r="J2302" s="3"/>
    </row>
    <row r="2303" spans="4:10">
      <c r="D2303" s="3"/>
      <c r="E2303" s="3"/>
      <c r="F2303" s="3"/>
      <c r="G2303" s="3"/>
      <c r="H2303" s="3"/>
      <c r="I2303" s="3"/>
      <c r="J2303" s="3"/>
    </row>
    <row r="2304" spans="4:10">
      <c r="D2304" s="3"/>
      <c r="E2304" s="3"/>
      <c r="F2304" s="3"/>
      <c r="G2304" s="3"/>
      <c r="H2304" s="3"/>
      <c r="I2304" s="3"/>
      <c r="J2304" s="3"/>
    </row>
    <row r="2305" spans="4:10">
      <c r="D2305" s="3"/>
      <c r="E2305" s="3"/>
      <c r="F2305" s="3"/>
      <c r="G2305" s="3"/>
      <c r="H2305" s="3"/>
      <c r="I2305" s="3"/>
      <c r="J2305" s="3"/>
    </row>
    <row r="2306" spans="4:10">
      <c r="D2306" s="3"/>
      <c r="E2306" s="3"/>
      <c r="F2306" s="3"/>
      <c r="G2306" s="3"/>
      <c r="H2306" s="3"/>
      <c r="I2306" s="3"/>
      <c r="J2306" s="3"/>
    </row>
    <row r="2307" spans="4:10">
      <c r="D2307" s="3"/>
      <c r="E2307" s="3"/>
      <c r="F2307" s="3"/>
      <c r="G2307" s="3"/>
      <c r="H2307" s="3"/>
      <c r="I2307" s="3"/>
      <c r="J2307" s="3"/>
    </row>
    <row r="2308" spans="4:10">
      <c r="D2308" s="3"/>
      <c r="E2308" s="3"/>
      <c r="F2308" s="3"/>
      <c r="G2308" s="3"/>
      <c r="H2308" s="3"/>
      <c r="I2308" s="3"/>
      <c r="J2308" s="3"/>
    </row>
    <row r="2309" spans="4:10">
      <c r="D2309" s="3"/>
      <c r="E2309" s="3"/>
      <c r="F2309" s="3"/>
      <c r="G2309" s="3"/>
      <c r="H2309" s="3"/>
      <c r="I2309" s="3"/>
      <c r="J2309" s="3"/>
    </row>
    <row r="2310" spans="4:10">
      <c r="D2310" s="3"/>
      <c r="E2310" s="3"/>
      <c r="F2310" s="3"/>
      <c r="G2310" s="3"/>
      <c r="H2310" s="3"/>
      <c r="I2310" s="3"/>
      <c r="J2310" s="3"/>
    </row>
    <row r="2311" spans="4:10">
      <c r="D2311" s="3"/>
      <c r="E2311" s="3"/>
      <c r="F2311" s="3"/>
      <c r="G2311" s="3"/>
      <c r="H2311" s="3"/>
      <c r="I2311" s="3"/>
      <c r="J2311" s="3"/>
    </row>
    <row r="2312" spans="4:10">
      <c r="D2312" s="3"/>
      <c r="E2312" s="3"/>
      <c r="F2312" s="3"/>
      <c r="G2312" s="3"/>
      <c r="H2312" s="3"/>
      <c r="I2312" s="3"/>
      <c r="J2312" s="3"/>
    </row>
    <row r="2313" spans="4:10">
      <c r="D2313" s="3"/>
      <c r="E2313" s="3"/>
      <c r="F2313" s="3"/>
      <c r="G2313" s="3"/>
      <c r="H2313" s="3"/>
      <c r="I2313" s="3"/>
      <c r="J2313" s="3"/>
    </row>
    <row r="2314" spans="4:10">
      <c r="D2314" s="3"/>
      <c r="E2314" s="3"/>
      <c r="F2314" s="3"/>
      <c r="G2314" s="3"/>
      <c r="H2314" s="3"/>
      <c r="I2314" s="3"/>
      <c r="J2314" s="3"/>
    </row>
    <row r="2315" spans="4:10">
      <c r="D2315" s="3"/>
      <c r="E2315" s="3"/>
      <c r="F2315" s="3"/>
      <c r="G2315" s="3"/>
      <c r="H2315" s="3"/>
      <c r="I2315" s="3"/>
      <c r="J2315" s="3"/>
    </row>
    <row r="2316" spans="4:10">
      <c r="D2316" s="3"/>
      <c r="E2316" s="3"/>
      <c r="F2316" s="3"/>
      <c r="G2316" s="3"/>
      <c r="H2316" s="3"/>
      <c r="I2316" s="3"/>
      <c r="J2316" s="3"/>
    </row>
    <row r="2317" spans="4:10">
      <c r="D2317" s="3"/>
      <c r="E2317" s="3"/>
      <c r="F2317" s="3"/>
      <c r="G2317" s="3"/>
      <c r="H2317" s="3"/>
      <c r="I2317" s="3"/>
      <c r="J2317" s="3"/>
    </row>
    <row r="2318" spans="4:10">
      <c r="D2318" s="3"/>
      <c r="E2318" s="3"/>
      <c r="F2318" s="3"/>
      <c r="G2318" s="3"/>
      <c r="H2318" s="3"/>
      <c r="I2318" s="3"/>
      <c r="J2318" s="3"/>
    </row>
    <row r="2319" spans="4:10">
      <c r="D2319" s="3"/>
      <c r="E2319" s="3"/>
      <c r="F2319" s="3"/>
      <c r="G2319" s="3"/>
      <c r="H2319" s="3"/>
      <c r="I2319" s="3"/>
      <c r="J2319" s="3"/>
    </row>
    <row r="2320" spans="4:10">
      <c r="D2320" s="3"/>
      <c r="E2320" s="3"/>
      <c r="F2320" s="3"/>
      <c r="G2320" s="3"/>
      <c r="H2320" s="3"/>
      <c r="I2320" s="3"/>
      <c r="J2320" s="3"/>
    </row>
    <row r="2321" spans="4:10">
      <c r="D2321" s="3"/>
      <c r="E2321" s="3"/>
      <c r="F2321" s="3"/>
      <c r="G2321" s="3"/>
      <c r="H2321" s="3"/>
      <c r="I2321" s="3"/>
      <c r="J2321" s="3"/>
    </row>
    <row r="2322" spans="4:10">
      <c r="D2322" s="3"/>
      <c r="E2322" s="3"/>
      <c r="F2322" s="3"/>
      <c r="G2322" s="3"/>
      <c r="H2322" s="3"/>
      <c r="I2322" s="3"/>
      <c r="J2322" s="3"/>
    </row>
    <row r="2323" spans="4:10">
      <c r="D2323" s="3"/>
      <c r="E2323" s="3"/>
      <c r="F2323" s="3"/>
      <c r="G2323" s="3"/>
      <c r="H2323" s="3"/>
      <c r="I2323" s="3"/>
      <c r="J2323" s="3"/>
    </row>
    <row r="2324" spans="4:10">
      <c r="D2324" s="3"/>
      <c r="E2324" s="3"/>
      <c r="F2324" s="3"/>
      <c r="G2324" s="3"/>
      <c r="H2324" s="3"/>
      <c r="I2324" s="3"/>
      <c r="J2324" s="3"/>
    </row>
    <row r="2325" spans="4:10">
      <c r="D2325" s="3"/>
      <c r="E2325" s="3"/>
      <c r="F2325" s="3"/>
      <c r="G2325" s="3"/>
      <c r="H2325" s="3"/>
      <c r="I2325" s="3"/>
      <c r="J2325" s="3"/>
    </row>
    <row r="2326" spans="4:10">
      <c r="D2326" s="3"/>
      <c r="E2326" s="3"/>
      <c r="F2326" s="3"/>
      <c r="G2326" s="3"/>
      <c r="H2326" s="3"/>
      <c r="I2326" s="3"/>
      <c r="J2326" s="3"/>
    </row>
    <row r="2327" spans="4:10">
      <c r="D2327" s="3"/>
      <c r="E2327" s="3"/>
      <c r="F2327" s="3"/>
      <c r="G2327" s="3"/>
      <c r="H2327" s="3"/>
      <c r="I2327" s="3"/>
      <c r="J2327" s="3"/>
    </row>
    <row r="2328" spans="4:10">
      <c r="D2328" s="3"/>
      <c r="E2328" s="3"/>
      <c r="F2328" s="3"/>
      <c r="G2328" s="3"/>
      <c r="H2328" s="3"/>
      <c r="I2328" s="3"/>
      <c r="J2328" s="3"/>
    </row>
    <row r="2329" spans="4:10">
      <c r="D2329" s="3"/>
      <c r="E2329" s="3"/>
      <c r="F2329" s="3"/>
      <c r="G2329" s="3"/>
      <c r="H2329" s="3"/>
      <c r="I2329" s="3"/>
      <c r="J2329" s="3"/>
    </row>
    <row r="2330" spans="4:10">
      <c r="D2330" s="3"/>
      <c r="E2330" s="3"/>
      <c r="F2330" s="3"/>
      <c r="G2330" s="3"/>
      <c r="H2330" s="3"/>
      <c r="I2330" s="3"/>
      <c r="J2330" s="3"/>
    </row>
    <row r="2331" spans="4:10">
      <c r="D2331" s="3"/>
      <c r="E2331" s="3"/>
      <c r="F2331" s="3"/>
      <c r="G2331" s="3"/>
      <c r="H2331" s="3"/>
      <c r="I2331" s="3"/>
      <c r="J2331" s="3"/>
    </row>
    <row r="2332" spans="4:10">
      <c r="D2332" s="3"/>
      <c r="E2332" s="3"/>
      <c r="F2332" s="3"/>
      <c r="G2332" s="3"/>
      <c r="H2332" s="3"/>
      <c r="I2332" s="3"/>
      <c r="J2332" s="3"/>
    </row>
    <row r="2333" spans="4:10">
      <c r="D2333" s="3"/>
      <c r="E2333" s="3"/>
      <c r="F2333" s="3"/>
      <c r="G2333" s="3"/>
      <c r="H2333" s="3"/>
      <c r="I2333" s="3"/>
      <c r="J2333" s="3"/>
    </row>
    <row r="2334" spans="4:10">
      <c r="D2334" s="3"/>
      <c r="E2334" s="3"/>
      <c r="F2334" s="3"/>
      <c r="G2334" s="3"/>
      <c r="H2334" s="3"/>
      <c r="I2334" s="3"/>
      <c r="J2334" s="3"/>
    </row>
    <row r="2335" spans="4:10">
      <c r="D2335" s="3"/>
      <c r="E2335" s="3"/>
      <c r="F2335" s="3"/>
      <c r="G2335" s="3"/>
      <c r="H2335" s="3"/>
      <c r="I2335" s="3"/>
      <c r="J2335" s="3"/>
    </row>
    <row r="2336" spans="4:10">
      <c r="D2336" s="3"/>
      <c r="E2336" s="3"/>
      <c r="F2336" s="3"/>
      <c r="G2336" s="3"/>
      <c r="H2336" s="3"/>
      <c r="I2336" s="3"/>
      <c r="J2336" s="3"/>
    </row>
    <row r="2337" spans="4:10">
      <c r="D2337" s="3"/>
      <c r="E2337" s="3"/>
      <c r="F2337" s="3"/>
      <c r="G2337" s="3"/>
      <c r="H2337" s="3"/>
      <c r="I2337" s="3"/>
      <c r="J2337" s="3"/>
    </row>
    <row r="2338" spans="4:10">
      <c r="D2338" s="3"/>
      <c r="E2338" s="3"/>
      <c r="F2338" s="3"/>
      <c r="G2338" s="3"/>
      <c r="H2338" s="3"/>
      <c r="I2338" s="3"/>
      <c r="J2338" s="3"/>
    </row>
    <row r="2339" spans="4:10">
      <c r="D2339" s="3"/>
      <c r="E2339" s="3"/>
      <c r="F2339" s="3"/>
      <c r="G2339" s="3"/>
      <c r="H2339" s="3"/>
      <c r="I2339" s="3"/>
      <c r="J2339" s="3"/>
    </row>
    <row r="2340" spans="4:10">
      <c r="D2340" s="3"/>
      <c r="E2340" s="3"/>
      <c r="F2340" s="3"/>
      <c r="G2340" s="3"/>
      <c r="H2340" s="3"/>
      <c r="I2340" s="3"/>
      <c r="J2340" s="3"/>
    </row>
    <row r="2341" spans="4:10">
      <c r="D2341" s="3"/>
      <c r="E2341" s="3"/>
      <c r="F2341" s="3"/>
      <c r="G2341" s="3"/>
      <c r="H2341" s="3"/>
      <c r="I2341" s="3"/>
      <c r="J2341" s="3"/>
    </row>
    <row r="2342" spans="4:10">
      <c r="D2342" s="3"/>
      <c r="E2342" s="3"/>
      <c r="F2342" s="3"/>
      <c r="G2342" s="3"/>
      <c r="H2342" s="3"/>
      <c r="I2342" s="3"/>
      <c r="J2342" s="3"/>
    </row>
    <row r="2343" spans="4:10">
      <c r="D2343" s="3"/>
      <c r="E2343" s="3"/>
      <c r="F2343" s="3"/>
      <c r="G2343" s="3"/>
      <c r="H2343" s="3"/>
      <c r="I2343" s="3"/>
      <c r="J2343" s="3"/>
    </row>
    <row r="2344" spans="4:10">
      <c r="D2344" s="3"/>
      <c r="E2344" s="3"/>
      <c r="F2344" s="3"/>
      <c r="G2344" s="3"/>
      <c r="H2344" s="3"/>
      <c r="I2344" s="3"/>
      <c r="J2344" s="3"/>
    </row>
    <row r="2345" spans="4:10">
      <c r="D2345" s="3"/>
      <c r="E2345" s="3"/>
      <c r="F2345" s="3"/>
      <c r="G2345" s="3"/>
      <c r="H2345" s="3"/>
      <c r="I2345" s="3"/>
      <c r="J2345" s="3"/>
    </row>
    <row r="2346" spans="4:10">
      <c r="D2346" s="3"/>
      <c r="E2346" s="3"/>
      <c r="F2346" s="3"/>
      <c r="G2346" s="3"/>
      <c r="H2346" s="3"/>
      <c r="I2346" s="3"/>
      <c r="J2346" s="3"/>
    </row>
    <row r="2347" spans="4:10">
      <c r="D2347" s="3"/>
      <c r="E2347" s="3"/>
      <c r="F2347" s="3"/>
      <c r="G2347" s="3"/>
      <c r="H2347" s="3"/>
      <c r="I2347" s="3"/>
      <c r="J2347" s="3"/>
    </row>
    <row r="2348" spans="4:10">
      <c r="D2348" s="3"/>
      <c r="E2348" s="3"/>
      <c r="F2348" s="3"/>
      <c r="G2348" s="3"/>
      <c r="H2348" s="3"/>
      <c r="I2348" s="3"/>
      <c r="J2348" s="3"/>
    </row>
    <row r="2349" spans="4:10">
      <c r="D2349" s="3"/>
      <c r="E2349" s="3"/>
      <c r="F2349" s="3"/>
      <c r="G2349" s="3"/>
      <c r="H2349" s="3"/>
      <c r="I2349" s="3"/>
      <c r="J2349" s="3"/>
    </row>
    <row r="2350" spans="4:10">
      <c r="D2350" s="3"/>
      <c r="E2350" s="3"/>
      <c r="F2350" s="3"/>
      <c r="G2350" s="3"/>
      <c r="H2350" s="3"/>
      <c r="I2350" s="3"/>
      <c r="J2350" s="3"/>
    </row>
    <row r="2351" spans="4:10">
      <c r="D2351" s="3"/>
      <c r="E2351" s="3"/>
      <c r="F2351" s="3"/>
      <c r="G2351" s="3"/>
      <c r="H2351" s="3"/>
      <c r="I2351" s="3"/>
      <c r="J2351" s="3"/>
    </row>
    <row r="2352" spans="4:10">
      <c r="D2352" s="3"/>
      <c r="E2352" s="3"/>
      <c r="F2352" s="3"/>
      <c r="G2352" s="3"/>
      <c r="H2352" s="3"/>
      <c r="I2352" s="3"/>
      <c r="J2352" s="3"/>
    </row>
    <row r="2353" spans="4:10">
      <c r="D2353" s="3"/>
      <c r="E2353" s="3"/>
      <c r="F2353" s="3"/>
      <c r="G2353" s="3"/>
      <c r="H2353" s="3"/>
      <c r="I2353" s="3"/>
      <c r="J2353" s="3"/>
    </row>
    <row r="2354" spans="4:10">
      <c r="D2354" s="3"/>
      <c r="E2354" s="3"/>
      <c r="F2354" s="3"/>
      <c r="G2354" s="3"/>
      <c r="H2354" s="3"/>
      <c r="I2354" s="3"/>
      <c r="J2354" s="3"/>
    </row>
    <row r="2355" spans="4:10">
      <c r="D2355" s="3"/>
      <c r="E2355" s="3"/>
      <c r="F2355" s="3"/>
      <c r="G2355" s="3"/>
      <c r="H2355" s="3"/>
      <c r="I2355" s="3"/>
      <c r="J2355" s="3"/>
    </row>
    <row r="2356" spans="4:10">
      <c r="D2356" s="3"/>
      <c r="E2356" s="3"/>
      <c r="F2356" s="3"/>
      <c r="G2356" s="3"/>
      <c r="H2356" s="3"/>
      <c r="I2356" s="3"/>
      <c r="J2356" s="3"/>
    </row>
    <row r="2357" spans="4:10">
      <c r="D2357" s="3"/>
      <c r="E2357" s="3"/>
      <c r="F2357" s="3"/>
      <c r="G2357" s="3"/>
      <c r="H2357" s="3"/>
      <c r="I2357" s="3"/>
      <c r="J2357" s="3"/>
    </row>
    <row r="2358" spans="4:10">
      <c r="D2358" s="3"/>
      <c r="E2358" s="3"/>
      <c r="F2358" s="3"/>
      <c r="G2358" s="3"/>
      <c r="H2358" s="3"/>
      <c r="I2358" s="3"/>
      <c r="J2358" s="3"/>
    </row>
    <row r="2359" spans="4:10">
      <c r="D2359" s="3"/>
      <c r="E2359" s="3"/>
      <c r="F2359" s="3"/>
      <c r="G2359" s="3"/>
      <c r="H2359" s="3"/>
      <c r="I2359" s="3"/>
      <c r="J2359" s="3"/>
    </row>
    <row r="2360" spans="4:10">
      <c r="D2360" s="3"/>
      <c r="E2360" s="3"/>
      <c r="F2360" s="3"/>
      <c r="G2360" s="3"/>
      <c r="H2360" s="3"/>
      <c r="I2360" s="3"/>
      <c r="J2360" s="3"/>
    </row>
    <row r="2361" spans="4:10">
      <c r="D2361" s="3"/>
      <c r="E2361" s="3"/>
      <c r="F2361" s="3"/>
      <c r="G2361" s="3"/>
      <c r="H2361" s="3"/>
      <c r="I2361" s="3"/>
      <c r="J2361" s="3"/>
    </row>
    <row r="2362" spans="4:10">
      <c r="D2362" s="3"/>
      <c r="E2362" s="3"/>
      <c r="F2362" s="3"/>
      <c r="G2362" s="3"/>
      <c r="H2362" s="3"/>
      <c r="I2362" s="3"/>
      <c r="J2362" s="3"/>
    </row>
    <row r="2363" spans="4:10">
      <c r="D2363" s="3"/>
      <c r="E2363" s="3"/>
      <c r="F2363" s="3"/>
      <c r="G2363" s="3"/>
      <c r="H2363" s="3"/>
      <c r="I2363" s="3"/>
      <c r="J2363" s="3"/>
    </row>
    <row r="2364" spans="4:10">
      <c r="D2364" s="3"/>
      <c r="E2364" s="3"/>
      <c r="F2364" s="3"/>
      <c r="G2364" s="3"/>
      <c r="H2364" s="3"/>
      <c r="I2364" s="3"/>
      <c r="J2364" s="3"/>
    </row>
    <row r="2365" spans="4:10">
      <c r="D2365" s="3"/>
      <c r="E2365" s="3"/>
      <c r="F2365" s="3"/>
      <c r="G2365" s="3"/>
      <c r="H2365" s="3"/>
      <c r="I2365" s="3"/>
      <c r="J2365" s="3"/>
    </row>
    <row r="2366" spans="4:10">
      <c r="D2366" s="3"/>
      <c r="E2366" s="3"/>
      <c r="F2366" s="3"/>
      <c r="G2366" s="3"/>
      <c r="H2366" s="3"/>
      <c r="I2366" s="3"/>
      <c r="J2366" s="3"/>
    </row>
    <row r="2367" spans="4:10">
      <c r="D2367" s="3"/>
      <c r="E2367" s="3"/>
      <c r="F2367" s="3"/>
      <c r="G2367" s="3"/>
      <c r="H2367" s="3"/>
      <c r="I2367" s="3"/>
      <c r="J2367" s="3"/>
    </row>
    <row r="2368" spans="4:10">
      <c r="D2368" s="3"/>
      <c r="E2368" s="3"/>
      <c r="F2368" s="3"/>
      <c r="G2368" s="3"/>
      <c r="H2368" s="3"/>
      <c r="I2368" s="3"/>
      <c r="J2368" s="3"/>
    </row>
    <row r="2369" spans="4:10">
      <c r="D2369" s="3"/>
      <c r="E2369" s="3"/>
      <c r="F2369" s="3"/>
      <c r="G2369" s="3"/>
      <c r="H2369" s="3"/>
      <c r="I2369" s="3"/>
      <c r="J2369" s="3"/>
    </row>
    <row r="2370" spans="4:10">
      <c r="D2370" s="3"/>
      <c r="E2370" s="3"/>
      <c r="F2370" s="3"/>
      <c r="G2370" s="3"/>
      <c r="H2370" s="3"/>
      <c r="I2370" s="3"/>
      <c r="J2370" s="3"/>
    </row>
    <row r="2371" spans="4:10">
      <c r="D2371" s="3"/>
      <c r="E2371" s="3"/>
      <c r="F2371" s="3"/>
      <c r="G2371" s="3"/>
      <c r="H2371" s="3"/>
      <c r="I2371" s="3"/>
      <c r="J2371" s="3"/>
    </row>
    <row r="2372" spans="4:10">
      <c r="D2372" s="3"/>
      <c r="E2372" s="3"/>
      <c r="F2372" s="3"/>
      <c r="G2372" s="3"/>
      <c r="H2372" s="3"/>
      <c r="I2372" s="3"/>
      <c r="J2372" s="3"/>
    </row>
    <row r="2373" spans="4:10">
      <c r="D2373" s="3"/>
      <c r="E2373" s="3"/>
      <c r="F2373" s="3"/>
      <c r="G2373" s="3"/>
      <c r="H2373" s="3"/>
      <c r="I2373" s="3"/>
      <c r="J2373" s="3"/>
    </row>
    <row r="2374" spans="4:10">
      <c r="D2374" s="3"/>
      <c r="E2374" s="3"/>
      <c r="F2374" s="3"/>
      <c r="G2374" s="3"/>
      <c r="H2374" s="3"/>
      <c r="I2374" s="3"/>
      <c r="J2374" s="3"/>
    </row>
    <row r="2375" spans="4:10">
      <c r="D2375" s="3"/>
      <c r="E2375" s="3"/>
      <c r="F2375" s="3"/>
      <c r="G2375" s="3"/>
      <c r="H2375" s="3"/>
      <c r="I2375" s="3"/>
      <c r="J2375" s="3"/>
    </row>
    <row r="2376" spans="4:10">
      <c r="D2376" s="3"/>
      <c r="E2376" s="3"/>
      <c r="F2376" s="3"/>
      <c r="G2376" s="3"/>
      <c r="H2376" s="3"/>
      <c r="I2376" s="3"/>
      <c r="J2376" s="3"/>
    </row>
    <row r="2377" spans="4:10">
      <c r="D2377" s="3"/>
      <c r="E2377" s="3"/>
      <c r="F2377" s="3"/>
      <c r="G2377" s="3"/>
      <c r="H2377" s="3"/>
      <c r="I2377" s="3"/>
      <c r="J2377" s="3"/>
    </row>
    <row r="2378" spans="4:10">
      <c r="D2378" s="3"/>
      <c r="E2378" s="3"/>
      <c r="F2378" s="3"/>
      <c r="G2378" s="3"/>
      <c r="H2378" s="3"/>
      <c r="I2378" s="3"/>
      <c r="J2378" s="3"/>
    </row>
    <row r="2379" spans="4:10">
      <c r="D2379" s="3"/>
      <c r="E2379" s="3"/>
      <c r="F2379" s="3"/>
      <c r="G2379" s="3"/>
      <c r="H2379" s="3"/>
      <c r="I2379" s="3"/>
      <c r="J2379" s="3"/>
    </row>
    <row r="2380" spans="4:10">
      <c r="D2380" s="3"/>
      <c r="E2380" s="3"/>
      <c r="F2380" s="3"/>
      <c r="G2380" s="3"/>
      <c r="H2380" s="3"/>
      <c r="I2380" s="3"/>
      <c r="J2380" s="3"/>
    </row>
    <row r="2381" spans="4:10">
      <c r="D2381" s="3"/>
      <c r="E2381" s="3"/>
      <c r="F2381" s="3"/>
      <c r="G2381" s="3"/>
      <c r="H2381" s="3"/>
      <c r="I2381" s="3"/>
      <c r="J2381" s="3"/>
    </row>
    <row r="2382" spans="4:10">
      <c r="D2382" s="3"/>
      <c r="E2382" s="3"/>
      <c r="F2382" s="3"/>
      <c r="G2382" s="3"/>
      <c r="H2382" s="3"/>
      <c r="I2382" s="3"/>
      <c r="J2382" s="3"/>
    </row>
    <row r="2383" spans="4:10">
      <c r="D2383" s="3"/>
      <c r="E2383" s="3"/>
      <c r="F2383" s="3"/>
      <c r="G2383" s="3"/>
      <c r="H2383" s="3"/>
      <c r="I2383" s="3"/>
      <c r="J2383" s="3"/>
    </row>
    <row r="2384" spans="4:10">
      <c r="D2384" s="3"/>
      <c r="E2384" s="3"/>
      <c r="F2384" s="3"/>
      <c r="G2384" s="3"/>
      <c r="H2384" s="3"/>
      <c r="I2384" s="3"/>
      <c r="J2384" s="3"/>
    </row>
    <row r="2385" spans="4:10">
      <c r="D2385" s="3"/>
      <c r="E2385" s="3"/>
      <c r="F2385" s="3"/>
      <c r="G2385" s="3"/>
      <c r="H2385" s="3"/>
      <c r="I2385" s="3"/>
      <c r="J2385" s="3"/>
    </row>
    <row r="2386" spans="4:10">
      <c r="D2386" s="3"/>
      <c r="E2386" s="3"/>
      <c r="F2386" s="3"/>
      <c r="G2386" s="3"/>
      <c r="H2386" s="3"/>
      <c r="I2386" s="3"/>
      <c r="J2386" s="3"/>
    </row>
    <row r="2387" spans="4:10">
      <c r="D2387" s="3"/>
      <c r="E2387" s="3"/>
      <c r="F2387" s="3"/>
      <c r="G2387" s="3"/>
      <c r="H2387" s="3"/>
      <c r="I2387" s="3"/>
      <c r="J2387" s="3"/>
    </row>
    <row r="2388" spans="4:10">
      <c r="D2388" s="3"/>
      <c r="E2388" s="3"/>
      <c r="F2388" s="3"/>
      <c r="G2388" s="3"/>
      <c r="H2388" s="3"/>
      <c r="I2388" s="3"/>
      <c r="J2388" s="3"/>
    </row>
    <row r="2389" spans="4:10">
      <c r="D2389" s="3"/>
      <c r="E2389" s="3"/>
      <c r="F2389" s="3"/>
      <c r="G2389" s="3"/>
      <c r="H2389" s="3"/>
      <c r="I2389" s="3"/>
      <c r="J2389" s="3"/>
    </row>
    <row r="2390" spans="4:10">
      <c r="D2390" s="3"/>
      <c r="E2390" s="3"/>
      <c r="F2390" s="3"/>
      <c r="G2390" s="3"/>
      <c r="H2390" s="3"/>
      <c r="I2390" s="3"/>
      <c r="J2390" s="3"/>
    </row>
    <row r="2391" spans="4:10">
      <c r="D2391" s="3"/>
      <c r="E2391" s="3"/>
      <c r="F2391" s="3"/>
      <c r="G2391" s="3"/>
      <c r="H2391" s="3"/>
      <c r="I2391" s="3"/>
      <c r="J2391" s="3"/>
    </row>
    <row r="2392" spans="4:10">
      <c r="D2392" s="3"/>
      <c r="E2392" s="3"/>
      <c r="F2392" s="3"/>
      <c r="G2392" s="3"/>
      <c r="H2392" s="3"/>
      <c r="I2392" s="3"/>
      <c r="J2392" s="3"/>
    </row>
    <row r="2393" spans="4:10">
      <c r="D2393" s="3"/>
      <c r="E2393" s="3"/>
      <c r="F2393" s="3"/>
      <c r="G2393" s="3"/>
      <c r="H2393" s="3"/>
      <c r="I2393" s="3"/>
      <c r="J2393" s="3"/>
    </row>
    <row r="2394" spans="4:10">
      <c r="D2394" s="3"/>
      <c r="E2394" s="3"/>
      <c r="F2394" s="3"/>
      <c r="G2394" s="3"/>
      <c r="H2394" s="3"/>
      <c r="I2394" s="3"/>
      <c r="J2394" s="3"/>
    </row>
    <row r="2395" spans="4:10">
      <c r="D2395" s="3"/>
      <c r="E2395" s="3"/>
      <c r="F2395" s="3"/>
      <c r="G2395" s="3"/>
      <c r="H2395" s="3"/>
      <c r="I2395" s="3"/>
      <c r="J2395" s="3"/>
    </row>
    <row r="2396" spans="4:10">
      <c r="D2396" s="3"/>
      <c r="E2396" s="3"/>
      <c r="F2396" s="3"/>
      <c r="G2396" s="3"/>
      <c r="H2396" s="3"/>
      <c r="I2396" s="3"/>
      <c r="J2396" s="3"/>
    </row>
    <row r="2397" spans="4:10">
      <c r="D2397" s="3"/>
      <c r="E2397" s="3"/>
      <c r="F2397" s="3"/>
      <c r="G2397" s="3"/>
      <c r="H2397" s="3"/>
      <c r="I2397" s="3"/>
      <c r="J2397" s="3"/>
    </row>
    <row r="2398" spans="4:10">
      <c r="D2398" s="3"/>
      <c r="E2398" s="3"/>
      <c r="F2398" s="3"/>
      <c r="G2398" s="3"/>
      <c r="H2398" s="3"/>
      <c r="I2398" s="3"/>
      <c r="J2398" s="3"/>
    </row>
    <row r="2399" spans="4:10">
      <c r="D2399" s="3"/>
      <c r="E2399" s="3"/>
      <c r="F2399" s="3"/>
      <c r="G2399" s="3"/>
      <c r="H2399" s="3"/>
      <c r="I2399" s="3"/>
      <c r="J2399" s="3"/>
    </row>
    <row r="2400" spans="4:10">
      <c r="D2400" s="3"/>
      <c r="E2400" s="3"/>
      <c r="F2400" s="3"/>
      <c r="G2400" s="3"/>
      <c r="H2400" s="3"/>
      <c r="I2400" s="3"/>
      <c r="J2400" s="3"/>
    </row>
    <row r="2401" spans="4:10">
      <c r="D2401" s="3"/>
      <c r="E2401" s="3"/>
      <c r="F2401" s="3"/>
      <c r="G2401" s="3"/>
      <c r="H2401" s="3"/>
      <c r="I2401" s="3"/>
      <c r="J2401" s="3"/>
    </row>
    <row r="2402" spans="4:10">
      <c r="D2402" s="3"/>
      <c r="E2402" s="3"/>
      <c r="F2402" s="3"/>
      <c r="G2402" s="3"/>
      <c r="H2402" s="3"/>
      <c r="I2402" s="3"/>
      <c r="J2402" s="3"/>
    </row>
    <row r="2403" spans="4:10">
      <c r="D2403" s="3"/>
      <c r="E2403" s="3"/>
      <c r="F2403" s="3"/>
      <c r="G2403" s="3"/>
      <c r="H2403" s="3"/>
      <c r="I2403" s="3"/>
      <c r="J2403" s="3"/>
    </row>
    <row r="2404" spans="4:10">
      <c r="D2404" s="3"/>
      <c r="E2404" s="3"/>
      <c r="F2404" s="3"/>
      <c r="G2404" s="3"/>
      <c r="H2404" s="3"/>
      <c r="I2404" s="3"/>
      <c r="J2404" s="3"/>
    </row>
    <row r="2405" spans="4:10">
      <c r="D2405" s="3"/>
      <c r="E2405" s="3"/>
      <c r="F2405" s="3"/>
      <c r="G2405" s="3"/>
      <c r="H2405" s="3"/>
      <c r="I2405" s="3"/>
      <c r="J2405" s="3"/>
    </row>
    <row r="2406" spans="4:10">
      <c r="D2406" s="3"/>
      <c r="E2406" s="3"/>
      <c r="F2406" s="3"/>
      <c r="G2406" s="3"/>
      <c r="H2406" s="3"/>
      <c r="I2406" s="3"/>
      <c r="J2406" s="3"/>
    </row>
    <row r="2407" spans="4:10">
      <c r="D2407" s="3"/>
      <c r="E2407" s="3"/>
      <c r="F2407" s="3"/>
      <c r="G2407" s="3"/>
      <c r="H2407" s="3"/>
      <c r="I2407" s="3"/>
      <c r="J2407" s="3"/>
    </row>
    <row r="2408" spans="4:10">
      <c r="D2408" s="3"/>
      <c r="E2408" s="3"/>
      <c r="F2408" s="3"/>
      <c r="G2408" s="3"/>
      <c r="H2408" s="3"/>
      <c r="I2408" s="3"/>
      <c r="J2408" s="3"/>
    </row>
    <row r="2409" spans="4:10">
      <c r="D2409" s="3"/>
      <c r="E2409" s="3"/>
      <c r="F2409" s="3"/>
      <c r="G2409" s="3"/>
      <c r="H2409" s="3"/>
      <c r="I2409" s="3"/>
      <c r="J2409" s="3"/>
    </row>
    <row r="2410" spans="4:10">
      <c r="D2410" s="3"/>
      <c r="E2410" s="3"/>
      <c r="F2410" s="3"/>
      <c r="G2410" s="3"/>
      <c r="H2410" s="3"/>
      <c r="I2410" s="3"/>
      <c r="J2410" s="3"/>
    </row>
    <row r="2411" spans="4:10">
      <c r="D2411" s="3"/>
      <c r="E2411" s="3"/>
      <c r="F2411" s="3"/>
      <c r="G2411" s="3"/>
      <c r="H2411" s="3"/>
      <c r="I2411" s="3"/>
      <c r="J2411" s="3"/>
    </row>
    <row r="2412" spans="4:10">
      <c r="D2412" s="3"/>
      <c r="E2412" s="3"/>
      <c r="F2412" s="3"/>
      <c r="G2412" s="3"/>
      <c r="H2412" s="3"/>
      <c r="I2412" s="3"/>
      <c r="J2412" s="3"/>
    </row>
    <row r="2413" spans="4:10">
      <c r="D2413" s="3"/>
      <c r="E2413" s="3"/>
      <c r="F2413" s="3"/>
      <c r="G2413" s="3"/>
      <c r="H2413" s="3"/>
      <c r="I2413" s="3"/>
      <c r="J2413" s="3"/>
    </row>
    <row r="2414" spans="4:10">
      <c r="D2414" s="3"/>
      <c r="E2414" s="3"/>
      <c r="F2414" s="3"/>
      <c r="G2414" s="3"/>
      <c r="H2414" s="3"/>
      <c r="I2414" s="3"/>
      <c r="J2414" s="3"/>
    </row>
    <row r="2415" spans="4:10">
      <c r="D2415" s="3"/>
      <c r="E2415" s="3"/>
      <c r="F2415" s="3"/>
      <c r="G2415" s="3"/>
      <c r="H2415" s="3"/>
      <c r="I2415" s="3"/>
      <c r="J2415" s="3"/>
    </row>
    <row r="2416" spans="4:10">
      <c r="D2416" s="3"/>
      <c r="E2416" s="3"/>
      <c r="F2416" s="3"/>
      <c r="G2416" s="3"/>
      <c r="H2416" s="3"/>
      <c r="I2416" s="3"/>
      <c r="J2416" s="3"/>
    </row>
    <row r="2417" spans="4:10">
      <c r="D2417" s="3"/>
      <c r="E2417" s="3"/>
      <c r="F2417" s="3"/>
      <c r="G2417" s="3"/>
      <c r="H2417" s="3"/>
      <c r="I2417" s="3"/>
      <c r="J2417" s="3"/>
    </row>
    <row r="2418" spans="4:10">
      <c r="D2418" s="3"/>
      <c r="E2418" s="3"/>
      <c r="F2418" s="3"/>
      <c r="G2418" s="3"/>
      <c r="H2418" s="3"/>
      <c r="I2418" s="3"/>
      <c r="J2418" s="3"/>
    </row>
    <row r="2419" spans="4:10">
      <c r="D2419" s="3"/>
      <c r="E2419" s="3"/>
      <c r="F2419" s="3"/>
      <c r="G2419" s="3"/>
      <c r="H2419" s="3"/>
      <c r="I2419" s="3"/>
      <c r="J2419" s="3"/>
    </row>
    <row r="2420" spans="4:10">
      <c r="D2420" s="3"/>
      <c r="E2420" s="3"/>
      <c r="F2420" s="3"/>
      <c r="G2420" s="3"/>
      <c r="H2420" s="3"/>
      <c r="I2420" s="3"/>
      <c r="J2420" s="3"/>
    </row>
    <row r="2421" spans="4:10">
      <c r="D2421" s="3"/>
      <c r="E2421" s="3"/>
      <c r="F2421" s="3"/>
      <c r="G2421" s="3"/>
      <c r="H2421" s="3"/>
      <c r="I2421" s="3"/>
      <c r="J2421" s="3"/>
    </row>
    <row r="2422" spans="4:10">
      <c r="D2422" s="3"/>
      <c r="E2422" s="3"/>
      <c r="F2422" s="3"/>
      <c r="G2422" s="3"/>
      <c r="H2422" s="3"/>
      <c r="I2422" s="3"/>
      <c r="J2422" s="3"/>
    </row>
    <row r="2423" spans="4:10">
      <c r="D2423" s="3"/>
      <c r="E2423" s="3"/>
      <c r="F2423" s="3"/>
      <c r="G2423" s="3"/>
      <c r="H2423" s="3"/>
      <c r="I2423" s="3"/>
      <c r="J2423" s="3"/>
    </row>
    <row r="2424" spans="4:10">
      <c r="D2424" s="3"/>
      <c r="E2424" s="3"/>
      <c r="F2424" s="3"/>
      <c r="G2424" s="3"/>
      <c r="H2424" s="3"/>
      <c r="I2424" s="3"/>
      <c r="J2424" s="3"/>
    </row>
    <row r="2425" spans="4:10">
      <c r="D2425" s="3"/>
      <c r="E2425" s="3"/>
      <c r="F2425" s="3"/>
      <c r="G2425" s="3"/>
      <c r="H2425" s="3"/>
      <c r="I2425" s="3"/>
      <c r="J2425" s="3"/>
    </row>
    <row r="2426" spans="4:10">
      <c r="D2426" s="3"/>
      <c r="E2426" s="3"/>
      <c r="F2426" s="3"/>
      <c r="G2426" s="3"/>
      <c r="H2426" s="3"/>
      <c r="I2426" s="3"/>
      <c r="J2426" s="3"/>
    </row>
    <row r="2427" spans="4:10">
      <c r="D2427" s="3"/>
      <c r="E2427" s="3"/>
      <c r="F2427" s="3"/>
      <c r="G2427" s="3"/>
      <c r="H2427" s="3"/>
      <c r="I2427" s="3"/>
      <c r="J2427" s="3"/>
    </row>
    <row r="2428" spans="4:10">
      <c r="D2428" s="3"/>
      <c r="E2428" s="3"/>
      <c r="F2428" s="3"/>
      <c r="G2428" s="3"/>
      <c r="H2428" s="3"/>
      <c r="I2428" s="3"/>
      <c r="J2428" s="3"/>
    </row>
    <row r="2429" spans="4:10">
      <c r="D2429" s="3"/>
      <c r="E2429" s="3"/>
      <c r="F2429" s="3"/>
      <c r="G2429" s="3"/>
      <c r="H2429" s="3"/>
      <c r="I2429" s="3"/>
      <c r="J2429" s="3"/>
    </row>
    <row r="2430" spans="4:10">
      <c r="D2430" s="3"/>
      <c r="E2430" s="3"/>
      <c r="F2430" s="3"/>
      <c r="G2430" s="3"/>
      <c r="H2430" s="3"/>
      <c r="I2430" s="3"/>
      <c r="J2430" s="3"/>
    </row>
    <row r="2431" spans="4:10">
      <c r="D2431" s="3"/>
      <c r="E2431" s="3"/>
      <c r="F2431" s="3"/>
      <c r="G2431" s="3"/>
      <c r="H2431" s="3"/>
      <c r="I2431" s="3"/>
      <c r="J2431" s="3"/>
    </row>
    <row r="2432" spans="4:10">
      <c r="D2432" s="3"/>
      <c r="E2432" s="3"/>
      <c r="F2432" s="3"/>
      <c r="G2432" s="3"/>
      <c r="H2432" s="3"/>
      <c r="I2432" s="3"/>
      <c r="J2432" s="3"/>
    </row>
    <row r="2433" spans="4:10">
      <c r="D2433" s="3"/>
      <c r="E2433" s="3"/>
      <c r="F2433" s="3"/>
      <c r="G2433" s="3"/>
      <c r="H2433" s="3"/>
      <c r="I2433" s="3"/>
      <c r="J2433" s="3"/>
    </row>
    <row r="2434" spans="4:10">
      <c r="D2434" s="3"/>
      <c r="E2434" s="3"/>
      <c r="F2434" s="3"/>
      <c r="G2434" s="3"/>
      <c r="H2434" s="3"/>
      <c r="I2434" s="3"/>
      <c r="J2434" s="3"/>
    </row>
    <row r="2435" spans="4:10">
      <c r="D2435" s="3"/>
      <c r="E2435" s="3"/>
      <c r="F2435" s="3"/>
      <c r="G2435" s="3"/>
      <c r="H2435" s="3"/>
      <c r="I2435" s="3"/>
      <c r="J2435" s="3"/>
    </row>
    <row r="2436" spans="4:10">
      <c r="D2436" s="3"/>
      <c r="E2436" s="3"/>
      <c r="F2436" s="3"/>
      <c r="G2436" s="3"/>
      <c r="H2436" s="3"/>
      <c r="I2436" s="3"/>
      <c r="J2436" s="3"/>
    </row>
    <row r="2437" spans="4:10">
      <c r="D2437" s="3"/>
      <c r="E2437" s="3"/>
      <c r="F2437" s="3"/>
      <c r="G2437" s="3"/>
      <c r="H2437" s="3"/>
      <c r="I2437" s="3"/>
      <c r="J2437" s="3"/>
    </row>
    <row r="2438" spans="4:10">
      <c r="D2438" s="3"/>
      <c r="E2438" s="3"/>
      <c r="F2438" s="3"/>
      <c r="G2438" s="3"/>
      <c r="H2438" s="3"/>
      <c r="I2438" s="3"/>
      <c r="J2438" s="3"/>
    </row>
    <row r="2439" spans="4:10">
      <c r="D2439" s="3"/>
      <c r="E2439" s="3"/>
      <c r="F2439" s="3"/>
      <c r="G2439" s="3"/>
      <c r="H2439" s="3"/>
      <c r="I2439" s="3"/>
      <c r="J2439" s="3"/>
    </row>
    <row r="2440" spans="4:10">
      <c r="D2440" s="3"/>
      <c r="E2440" s="3"/>
      <c r="F2440" s="3"/>
      <c r="G2440" s="3"/>
      <c r="H2440" s="3"/>
      <c r="I2440" s="3"/>
      <c r="J2440" s="3"/>
    </row>
    <row r="2441" spans="4:10">
      <c r="D2441" s="3"/>
      <c r="E2441" s="3"/>
      <c r="F2441" s="3"/>
      <c r="G2441" s="3"/>
      <c r="H2441" s="3"/>
      <c r="I2441" s="3"/>
      <c r="J2441" s="3"/>
    </row>
    <row r="2442" spans="4:10">
      <c r="D2442" s="3"/>
      <c r="E2442" s="3"/>
      <c r="F2442" s="3"/>
      <c r="G2442" s="3"/>
      <c r="H2442" s="3"/>
      <c r="I2442" s="3"/>
      <c r="J2442" s="3"/>
    </row>
    <row r="2443" spans="4:10">
      <c r="D2443" s="3"/>
      <c r="E2443" s="3"/>
      <c r="F2443" s="3"/>
      <c r="G2443" s="3"/>
      <c r="H2443" s="3"/>
      <c r="I2443" s="3"/>
      <c r="J2443" s="3"/>
    </row>
    <row r="2444" spans="4:10">
      <c r="D2444" s="3"/>
      <c r="E2444" s="3"/>
      <c r="F2444" s="3"/>
      <c r="G2444" s="3"/>
      <c r="H2444" s="3"/>
      <c r="I2444" s="3"/>
      <c r="J2444" s="3"/>
    </row>
    <row r="2445" spans="4:10">
      <c r="D2445" s="3"/>
      <c r="E2445" s="3"/>
      <c r="F2445" s="3"/>
      <c r="G2445" s="3"/>
      <c r="H2445" s="3"/>
      <c r="I2445" s="3"/>
      <c r="J2445" s="3"/>
    </row>
    <row r="2446" spans="4:10">
      <c r="D2446" s="3"/>
      <c r="E2446" s="3"/>
      <c r="F2446" s="3"/>
      <c r="G2446" s="3"/>
      <c r="H2446" s="3"/>
      <c r="I2446" s="3"/>
      <c r="J2446" s="3"/>
    </row>
    <row r="2447" spans="4:10">
      <c r="D2447" s="3"/>
      <c r="E2447" s="3"/>
      <c r="F2447" s="3"/>
      <c r="G2447" s="3"/>
      <c r="H2447" s="3"/>
      <c r="I2447" s="3"/>
      <c r="J2447" s="3"/>
    </row>
    <row r="2448" spans="4:10">
      <c r="D2448" s="3"/>
      <c r="E2448" s="3"/>
      <c r="F2448" s="3"/>
      <c r="G2448" s="3"/>
      <c r="H2448" s="3"/>
      <c r="I2448" s="3"/>
      <c r="J2448" s="3"/>
    </row>
    <row r="2449" spans="4:10">
      <c r="D2449" s="3"/>
      <c r="E2449" s="3"/>
      <c r="F2449" s="3"/>
      <c r="G2449" s="3"/>
      <c r="H2449" s="3"/>
      <c r="I2449" s="3"/>
      <c r="J2449" s="3"/>
    </row>
    <row r="2450" spans="4:10">
      <c r="D2450" s="3"/>
      <c r="E2450" s="3"/>
      <c r="F2450" s="3"/>
      <c r="G2450" s="3"/>
      <c r="H2450" s="3"/>
      <c r="I2450" s="3"/>
      <c r="J2450" s="3"/>
    </row>
    <row r="2451" spans="4:10">
      <c r="D2451" s="3"/>
      <c r="E2451" s="3"/>
      <c r="F2451" s="3"/>
      <c r="G2451" s="3"/>
      <c r="H2451" s="3"/>
      <c r="I2451" s="3"/>
      <c r="J2451" s="3"/>
    </row>
    <row r="2452" spans="4:10">
      <c r="D2452" s="3"/>
      <c r="E2452" s="3"/>
      <c r="F2452" s="3"/>
      <c r="G2452" s="3"/>
      <c r="H2452" s="3"/>
      <c r="I2452" s="3"/>
      <c r="J2452" s="3"/>
    </row>
    <row r="2453" spans="4:10">
      <c r="D2453" s="3"/>
      <c r="E2453" s="3"/>
      <c r="F2453" s="3"/>
      <c r="G2453" s="3"/>
      <c r="H2453" s="3"/>
      <c r="I2453" s="3"/>
      <c r="J2453" s="3"/>
    </row>
    <row r="2454" spans="4:10">
      <c r="D2454" s="3"/>
      <c r="E2454" s="3"/>
      <c r="F2454" s="3"/>
      <c r="G2454" s="3"/>
      <c r="H2454" s="3"/>
      <c r="I2454" s="3"/>
      <c r="J2454" s="3"/>
    </row>
    <row r="2455" spans="4:10">
      <c r="D2455" s="3"/>
      <c r="E2455" s="3"/>
      <c r="F2455" s="3"/>
      <c r="G2455" s="3"/>
      <c r="H2455" s="3"/>
      <c r="I2455" s="3"/>
      <c r="J2455" s="3"/>
    </row>
    <row r="2456" spans="4:10">
      <c r="D2456" s="3"/>
      <c r="E2456" s="3"/>
      <c r="F2456" s="3"/>
      <c r="G2456" s="3"/>
      <c r="H2456" s="3"/>
      <c r="I2456" s="3"/>
      <c r="J2456" s="3"/>
    </row>
    <row r="2457" spans="4:10">
      <c r="D2457" s="3"/>
      <c r="E2457" s="3"/>
      <c r="F2457" s="3"/>
      <c r="G2457" s="3"/>
      <c r="H2457" s="3"/>
      <c r="I2457" s="3"/>
      <c r="J2457" s="3"/>
    </row>
    <row r="2458" spans="4:10">
      <c r="D2458" s="3"/>
      <c r="E2458" s="3"/>
      <c r="F2458" s="3"/>
      <c r="G2458" s="3"/>
      <c r="H2458" s="3"/>
      <c r="I2458" s="3"/>
      <c r="J2458" s="3"/>
    </row>
    <row r="2459" spans="4:10">
      <c r="D2459" s="3"/>
      <c r="E2459" s="3"/>
      <c r="F2459" s="3"/>
      <c r="G2459" s="3"/>
      <c r="H2459" s="3"/>
      <c r="I2459" s="3"/>
      <c r="J2459" s="3"/>
    </row>
    <row r="2460" spans="4:10">
      <c r="D2460" s="3"/>
      <c r="E2460" s="3"/>
      <c r="F2460" s="3"/>
      <c r="G2460" s="3"/>
      <c r="H2460" s="3"/>
      <c r="I2460" s="3"/>
      <c r="J2460" s="3"/>
    </row>
    <row r="2461" spans="4:10">
      <c r="D2461" s="3"/>
      <c r="E2461" s="3"/>
      <c r="F2461" s="3"/>
      <c r="G2461" s="3"/>
      <c r="H2461" s="3"/>
      <c r="I2461" s="3"/>
      <c r="J2461" s="3"/>
    </row>
    <row r="2462" spans="4:10">
      <c r="D2462" s="3"/>
      <c r="E2462" s="3"/>
      <c r="F2462" s="3"/>
      <c r="G2462" s="3"/>
      <c r="H2462" s="3"/>
      <c r="I2462" s="3"/>
      <c r="J2462" s="3"/>
    </row>
    <row r="2463" spans="4:10">
      <c r="D2463" s="3"/>
      <c r="E2463" s="3"/>
      <c r="F2463" s="3"/>
      <c r="G2463" s="3"/>
      <c r="H2463" s="3"/>
      <c r="I2463" s="3"/>
      <c r="J2463" s="3"/>
    </row>
    <row r="2464" spans="4:10">
      <c r="D2464" s="3"/>
      <c r="E2464" s="3"/>
      <c r="F2464" s="3"/>
      <c r="G2464" s="3"/>
      <c r="H2464" s="3"/>
      <c r="I2464" s="3"/>
      <c r="J2464" s="3"/>
    </row>
    <row r="2465" spans="4:10">
      <c r="D2465" s="3"/>
      <c r="E2465" s="3"/>
      <c r="F2465" s="3"/>
      <c r="G2465" s="3"/>
      <c r="H2465" s="3"/>
      <c r="I2465" s="3"/>
      <c r="J2465" s="3"/>
    </row>
    <row r="2466" spans="4:10">
      <c r="D2466" s="3"/>
      <c r="E2466" s="3"/>
      <c r="F2466" s="3"/>
      <c r="G2466" s="3"/>
      <c r="H2466" s="3"/>
      <c r="I2466" s="3"/>
      <c r="J2466" s="3"/>
    </row>
    <row r="2467" spans="4:10">
      <c r="D2467" s="3"/>
      <c r="E2467" s="3"/>
      <c r="F2467" s="3"/>
      <c r="G2467" s="3"/>
      <c r="H2467" s="3"/>
      <c r="I2467" s="3"/>
      <c r="J2467" s="3"/>
    </row>
    <row r="2468" spans="4:10">
      <c r="D2468" s="3"/>
      <c r="E2468" s="3"/>
      <c r="F2468" s="3"/>
      <c r="G2468" s="3"/>
      <c r="H2468" s="3"/>
      <c r="I2468" s="3"/>
      <c r="J2468" s="3"/>
    </row>
    <row r="2469" spans="4:10">
      <c r="D2469" s="3"/>
      <c r="E2469" s="3"/>
      <c r="F2469" s="3"/>
      <c r="G2469" s="3"/>
      <c r="H2469" s="3"/>
      <c r="I2469" s="3"/>
      <c r="J2469" s="3"/>
    </row>
    <row r="2470" spans="4:10">
      <c r="D2470" s="3"/>
      <c r="E2470" s="3"/>
      <c r="F2470" s="3"/>
      <c r="G2470" s="3"/>
      <c r="H2470" s="3"/>
      <c r="I2470" s="3"/>
      <c r="J2470" s="3"/>
    </row>
    <row r="2471" spans="4:10">
      <c r="D2471" s="3"/>
      <c r="E2471" s="3"/>
      <c r="F2471" s="3"/>
      <c r="G2471" s="3"/>
      <c r="H2471" s="3"/>
      <c r="I2471" s="3"/>
      <c r="J2471" s="3"/>
    </row>
    <row r="2472" spans="4:10">
      <c r="D2472" s="3"/>
      <c r="E2472" s="3"/>
      <c r="F2472" s="3"/>
      <c r="G2472" s="3"/>
      <c r="H2472" s="3"/>
      <c r="I2472" s="3"/>
      <c r="J2472" s="3"/>
    </row>
    <row r="2473" spans="4:10">
      <c r="D2473" s="3"/>
      <c r="E2473" s="3"/>
      <c r="F2473" s="3"/>
      <c r="G2473" s="3"/>
      <c r="H2473" s="3"/>
      <c r="I2473" s="3"/>
      <c r="J2473" s="3"/>
    </row>
    <row r="2474" spans="4:10">
      <c r="D2474" s="3"/>
      <c r="E2474" s="3"/>
      <c r="F2474" s="3"/>
      <c r="G2474" s="3"/>
      <c r="H2474" s="3"/>
      <c r="I2474" s="3"/>
      <c r="J2474" s="3"/>
    </row>
    <row r="2475" spans="4:10">
      <c r="D2475" s="3"/>
      <c r="E2475" s="3"/>
      <c r="F2475" s="3"/>
      <c r="G2475" s="3"/>
      <c r="H2475" s="3"/>
      <c r="I2475" s="3"/>
      <c r="J2475" s="3"/>
    </row>
    <row r="2476" spans="4:10">
      <c r="D2476" s="3"/>
      <c r="E2476" s="3"/>
      <c r="F2476" s="3"/>
      <c r="G2476" s="3"/>
      <c r="H2476" s="3"/>
      <c r="I2476" s="3"/>
      <c r="J2476" s="3"/>
    </row>
    <row r="2477" spans="4:10">
      <c r="D2477" s="3"/>
      <c r="E2477" s="3"/>
      <c r="F2477" s="3"/>
      <c r="G2477" s="3"/>
      <c r="H2477" s="3"/>
      <c r="I2477" s="3"/>
      <c r="J2477" s="3"/>
    </row>
    <row r="2478" spans="4:10">
      <c r="D2478" s="3"/>
      <c r="E2478" s="3"/>
      <c r="F2478" s="3"/>
      <c r="G2478" s="3"/>
      <c r="H2478" s="3"/>
      <c r="I2478" s="3"/>
      <c r="J2478" s="3"/>
    </row>
    <row r="2479" spans="4:10">
      <c r="D2479" s="3"/>
      <c r="E2479" s="3"/>
      <c r="F2479" s="3"/>
      <c r="G2479" s="3"/>
      <c r="H2479" s="3"/>
      <c r="I2479" s="3"/>
      <c r="J2479" s="3"/>
    </row>
    <row r="2480" spans="4:10">
      <c r="D2480" s="3"/>
      <c r="E2480" s="3"/>
      <c r="F2480" s="3"/>
      <c r="G2480" s="3"/>
      <c r="H2480" s="3"/>
      <c r="I2480" s="3"/>
      <c r="J2480" s="3"/>
    </row>
    <row r="2481" spans="4:10">
      <c r="D2481" s="3"/>
      <c r="E2481" s="3"/>
      <c r="F2481" s="3"/>
      <c r="G2481" s="3"/>
      <c r="H2481" s="3"/>
      <c r="I2481" s="3"/>
      <c r="J2481" s="3"/>
    </row>
    <row r="2482" spans="4:10">
      <c r="D2482" s="3"/>
      <c r="E2482" s="3"/>
      <c r="F2482" s="3"/>
      <c r="G2482" s="3"/>
      <c r="H2482" s="3"/>
      <c r="I2482" s="3"/>
      <c r="J2482" s="3"/>
    </row>
    <row r="2483" spans="4:10">
      <c r="D2483" s="3"/>
      <c r="E2483" s="3"/>
      <c r="F2483" s="3"/>
      <c r="G2483" s="3"/>
      <c r="H2483" s="3"/>
      <c r="I2483" s="3"/>
      <c r="J2483" s="3"/>
    </row>
    <row r="2484" spans="4:10">
      <c r="D2484" s="3"/>
      <c r="E2484" s="3"/>
      <c r="F2484" s="3"/>
      <c r="G2484" s="3"/>
      <c r="H2484" s="3"/>
      <c r="I2484" s="3"/>
      <c r="J2484" s="3"/>
    </row>
    <row r="2485" spans="4:10">
      <c r="D2485" s="3"/>
      <c r="E2485" s="3"/>
      <c r="F2485" s="3"/>
      <c r="G2485" s="3"/>
      <c r="H2485" s="3"/>
      <c r="I2485" s="3"/>
      <c r="J2485" s="3"/>
    </row>
    <row r="2486" spans="4:10">
      <c r="D2486" s="3"/>
      <c r="E2486" s="3"/>
      <c r="F2486" s="3"/>
      <c r="G2486" s="3"/>
      <c r="H2486" s="3"/>
      <c r="I2486" s="3"/>
      <c r="J2486" s="3"/>
    </row>
    <row r="2487" spans="4:10">
      <c r="D2487" s="3"/>
      <c r="E2487" s="3"/>
      <c r="F2487" s="3"/>
      <c r="G2487" s="3"/>
      <c r="H2487" s="3"/>
      <c r="I2487" s="3"/>
      <c r="J2487" s="3"/>
    </row>
    <row r="2488" spans="4:10">
      <c r="D2488" s="3"/>
      <c r="E2488" s="3"/>
      <c r="F2488" s="3"/>
      <c r="G2488" s="3"/>
      <c r="H2488" s="3"/>
      <c r="I2488" s="3"/>
      <c r="J2488" s="3"/>
    </row>
    <row r="2489" spans="4:10">
      <c r="D2489" s="3"/>
      <c r="E2489" s="3"/>
      <c r="F2489" s="3"/>
      <c r="G2489" s="3"/>
      <c r="H2489" s="3"/>
      <c r="I2489" s="3"/>
      <c r="J2489" s="3"/>
    </row>
    <row r="2490" spans="4:10">
      <c r="D2490" s="3"/>
      <c r="E2490" s="3"/>
      <c r="F2490" s="3"/>
      <c r="G2490" s="3"/>
      <c r="H2490" s="3"/>
      <c r="I2490" s="3"/>
      <c r="J2490" s="3"/>
    </row>
    <row r="2491" spans="4:10">
      <c r="D2491" s="3"/>
      <c r="E2491" s="3"/>
      <c r="F2491" s="3"/>
      <c r="G2491" s="3"/>
      <c r="H2491" s="3"/>
      <c r="I2491" s="3"/>
      <c r="J2491" s="3"/>
    </row>
    <row r="2492" spans="4:10">
      <c r="D2492" s="3"/>
      <c r="E2492" s="3"/>
      <c r="F2492" s="3"/>
      <c r="G2492" s="3"/>
      <c r="H2492" s="3"/>
      <c r="I2492" s="3"/>
      <c r="J2492" s="3"/>
    </row>
    <row r="2493" spans="4:10">
      <c r="D2493" s="3"/>
      <c r="E2493" s="3"/>
      <c r="F2493" s="3"/>
      <c r="G2493" s="3"/>
      <c r="H2493" s="3"/>
      <c r="I2493" s="3"/>
      <c r="J2493" s="3"/>
    </row>
    <row r="2494" spans="4:10">
      <c r="D2494" s="3"/>
      <c r="E2494" s="3"/>
      <c r="F2494" s="3"/>
      <c r="G2494" s="3"/>
      <c r="H2494" s="3"/>
      <c r="I2494" s="3"/>
      <c r="J2494" s="3"/>
    </row>
    <row r="2495" spans="4:10">
      <c r="D2495" s="3"/>
      <c r="E2495" s="3"/>
      <c r="F2495" s="3"/>
      <c r="G2495" s="3"/>
      <c r="H2495" s="3"/>
      <c r="I2495" s="3"/>
      <c r="J2495" s="3"/>
    </row>
    <row r="2496" spans="4:10">
      <c r="D2496" s="3"/>
      <c r="E2496" s="3"/>
      <c r="F2496" s="3"/>
      <c r="G2496" s="3"/>
      <c r="H2496" s="3"/>
      <c r="I2496" s="3"/>
      <c r="J2496" s="3"/>
    </row>
    <row r="2497" spans="4:10">
      <c r="D2497" s="3"/>
      <c r="E2497" s="3"/>
      <c r="F2497" s="3"/>
      <c r="G2497" s="3"/>
      <c r="H2497" s="3"/>
      <c r="I2497" s="3"/>
      <c r="J2497" s="3"/>
    </row>
    <row r="2498" spans="4:10">
      <c r="D2498" s="3"/>
      <c r="E2498" s="3"/>
      <c r="F2498" s="3"/>
      <c r="G2498" s="3"/>
      <c r="H2498" s="3"/>
      <c r="I2498" s="3"/>
      <c r="J2498" s="3"/>
    </row>
    <row r="2499" spans="4:10">
      <c r="D2499" s="3"/>
      <c r="E2499" s="3"/>
      <c r="F2499" s="3"/>
      <c r="G2499" s="3"/>
      <c r="H2499" s="3"/>
      <c r="I2499" s="3"/>
      <c r="J2499" s="3"/>
    </row>
    <row r="2500" spans="4:10">
      <c r="D2500" s="3"/>
      <c r="E2500" s="3"/>
      <c r="F2500" s="3"/>
      <c r="G2500" s="3"/>
      <c r="H2500" s="3"/>
      <c r="I2500" s="3"/>
      <c r="J2500" s="3"/>
    </row>
    <row r="2501" spans="4:10">
      <c r="D2501" s="3"/>
      <c r="E2501" s="3"/>
      <c r="F2501" s="3"/>
      <c r="G2501" s="3"/>
      <c r="H2501" s="3"/>
      <c r="I2501" s="3"/>
      <c r="J2501" s="3"/>
    </row>
    <row r="2502" spans="4:10">
      <c r="D2502" s="3"/>
      <c r="E2502" s="3"/>
      <c r="F2502" s="3"/>
      <c r="G2502" s="3"/>
      <c r="H2502" s="3"/>
      <c r="I2502" s="3"/>
      <c r="J2502" s="3"/>
    </row>
    <row r="2503" spans="4:10">
      <c r="D2503" s="3"/>
      <c r="E2503" s="3"/>
      <c r="F2503" s="3"/>
      <c r="G2503" s="3"/>
      <c r="H2503" s="3"/>
      <c r="I2503" s="3"/>
      <c r="J2503" s="3"/>
    </row>
    <row r="2504" spans="4:10">
      <c r="D2504" s="3"/>
      <c r="E2504" s="3"/>
      <c r="F2504" s="3"/>
      <c r="G2504" s="3"/>
      <c r="H2504" s="3"/>
      <c r="I2504" s="3"/>
      <c r="J2504" s="3"/>
    </row>
    <row r="2505" spans="4:10">
      <c r="D2505" s="3"/>
      <c r="E2505" s="3"/>
      <c r="F2505" s="3"/>
      <c r="G2505" s="3"/>
      <c r="H2505" s="3"/>
      <c r="I2505" s="3"/>
      <c r="J2505" s="3"/>
    </row>
    <row r="2506" spans="4:10">
      <c r="D2506" s="3"/>
      <c r="E2506" s="3"/>
      <c r="F2506" s="3"/>
      <c r="G2506" s="3"/>
      <c r="H2506" s="3"/>
      <c r="I2506" s="3"/>
      <c r="J2506" s="3"/>
    </row>
    <row r="2507" spans="4:10">
      <c r="D2507" s="3"/>
      <c r="E2507" s="3"/>
      <c r="F2507" s="3"/>
      <c r="G2507" s="3"/>
      <c r="H2507" s="3"/>
      <c r="I2507" s="3"/>
      <c r="J2507" s="3"/>
    </row>
    <row r="2508" spans="4:10">
      <c r="D2508" s="3"/>
      <c r="E2508" s="3"/>
      <c r="F2508" s="3"/>
      <c r="G2508" s="3"/>
      <c r="H2508" s="3"/>
      <c r="I2508" s="3"/>
      <c r="J2508" s="3"/>
    </row>
    <row r="2509" spans="4:10">
      <c r="D2509" s="3"/>
      <c r="E2509" s="3"/>
      <c r="F2509" s="3"/>
      <c r="G2509" s="3"/>
      <c r="H2509" s="3"/>
      <c r="I2509" s="3"/>
      <c r="J2509" s="3"/>
    </row>
    <row r="2510" spans="4:10">
      <c r="D2510" s="3"/>
      <c r="E2510" s="3"/>
      <c r="F2510" s="3"/>
      <c r="G2510" s="3"/>
      <c r="H2510" s="3"/>
      <c r="I2510" s="3"/>
      <c r="J2510" s="3"/>
    </row>
    <row r="2511" spans="4:10">
      <c r="D2511" s="3"/>
      <c r="E2511" s="3"/>
      <c r="F2511" s="3"/>
      <c r="G2511" s="3"/>
      <c r="H2511" s="3"/>
      <c r="I2511" s="3"/>
      <c r="J2511" s="3"/>
    </row>
    <row r="2512" spans="4:10">
      <c r="D2512" s="3"/>
      <c r="E2512" s="3"/>
      <c r="F2512" s="3"/>
      <c r="G2512" s="3"/>
      <c r="H2512" s="3"/>
      <c r="I2512" s="3"/>
      <c r="J2512" s="3"/>
    </row>
    <row r="2513" spans="4:10">
      <c r="D2513" s="3"/>
      <c r="E2513" s="3"/>
      <c r="F2513" s="3"/>
      <c r="G2513" s="3"/>
      <c r="H2513" s="3"/>
      <c r="I2513" s="3"/>
      <c r="J2513" s="3"/>
    </row>
    <row r="2514" spans="4:10">
      <c r="D2514" s="3"/>
      <c r="E2514" s="3"/>
      <c r="F2514" s="3"/>
      <c r="G2514" s="3"/>
      <c r="H2514" s="3"/>
      <c r="I2514" s="3"/>
      <c r="J2514" s="3"/>
    </row>
    <row r="2515" spans="4:10">
      <c r="D2515" s="3"/>
      <c r="E2515" s="3"/>
      <c r="F2515" s="3"/>
      <c r="G2515" s="3"/>
      <c r="H2515" s="3"/>
      <c r="I2515" s="3"/>
      <c r="J2515" s="3"/>
    </row>
    <row r="2516" spans="4:10">
      <c r="D2516" s="3"/>
      <c r="E2516" s="3"/>
      <c r="F2516" s="3"/>
      <c r="G2516" s="3"/>
      <c r="H2516" s="3"/>
      <c r="I2516" s="3"/>
      <c r="J2516" s="3"/>
    </row>
    <row r="2517" spans="4:10">
      <c r="D2517" s="3"/>
      <c r="E2517" s="3"/>
      <c r="F2517" s="3"/>
      <c r="G2517" s="3"/>
      <c r="H2517" s="3"/>
      <c r="I2517" s="3"/>
      <c r="J2517" s="3"/>
    </row>
    <row r="2518" spans="4:10">
      <c r="D2518" s="3"/>
      <c r="E2518" s="3"/>
      <c r="F2518" s="3"/>
      <c r="G2518" s="3"/>
      <c r="H2518" s="3"/>
      <c r="I2518" s="3"/>
      <c r="J2518" s="3"/>
    </row>
    <row r="2519" spans="4:10">
      <c r="D2519" s="3"/>
      <c r="E2519" s="3"/>
      <c r="F2519" s="3"/>
      <c r="G2519" s="3"/>
      <c r="H2519" s="3"/>
      <c r="I2519" s="3"/>
      <c r="J2519" s="3"/>
    </row>
    <row r="2520" spans="4:10">
      <c r="D2520" s="3"/>
      <c r="E2520" s="3"/>
      <c r="F2520" s="3"/>
      <c r="G2520" s="3"/>
      <c r="H2520" s="3"/>
      <c r="I2520" s="3"/>
      <c r="J2520" s="3"/>
    </row>
    <row r="2521" spans="4:10">
      <c r="D2521" s="3"/>
      <c r="E2521" s="3"/>
      <c r="F2521" s="3"/>
      <c r="G2521" s="3"/>
      <c r="H2521" s="3"/>
      <c r="I2521" s="3"/>
      <c r="J2521" s="3"/>
    </row>
    <row r="2522" spans="4:10">
      <c r="D2522" s="3"/>
      <c r="E2522" s="3"/>
      <c r="F2522" s="3"/>
      <c r="G2522" s="3"/>
      <c r="H2522" s="3"/>
      <c r="I2522" s="3"/>
      <c r="J2522" s="3"/>
    </row>
    <row r="2523" spans="4:10">
      <c r="D2523" s="3"/>
      <c r="E2523" s="3"/>
      <c r="F2523" s="3"/>
      <c r="G2523" s="3"/>
      <c r="H2523" s="3"/>
      <c r="I2523" s="3"/>
      <c r="J2523" s="3"/>
    </row>
    <row r="2524" spans="4:10">
      <c r="D2524" s="3"/>
      <c r="E2524" s="3"/>
      <c r="F2524" s="3"/>
      <c r="G2524" s="3"/>
      <c r="H2524" s="3"/>
      <c r="I2524" s="3"/>
      <c r="J2524" s="3"/>
    </row>
    <row r="2525" spans="4:10">
      <c r="D2525" s="3"/>
      <c r="E2525" s="3"/>
      <c r="F2525" s="3"/>
      <c r="G2525" s="3"/>
      <c r="H2525" s="3"/>
      <c r="I2525" s="3"/>
      <c r="J2525" s="3"/>
    </row>
    <row r="2526" spans="4:10">
      <c r="D2526" s="3"/>
      <c r="E2526" s="3"/>
      <c r="F2526" s="3"/>
      <c r="G2526" s="3"/>
      <c r="H2526" s="3"/>
      <c r="I2526" s="3"/>
      <c r="J2526" s="3"/>
    </row>
    <row r="2527" spans="4:10">
      <c r="D2527" s="3"/>
      <c r="E2527" s="3"/>
      <c r="F2527" s="3"/>
      <c r="G2527" s="3"/>
      <c r="H2527" s="3"/>
      <c r="I2527" s="3"/>
      <c r="J2527" s="3"/>
    </row>
    <row r="2528" spans="4:10">
      <c r="D2528" s="3"/>
      <c r="E2528" s="3"/>
      <c r="F2528" s="3"/>
      <c r="G2528" s="3"/>
      <c r="H2528" s="3"/>
      <c r="I2528" s="3"/>
      <c r="J2528" s="3"/>
    </row>
    <row r="2529" spans="4:10">
      <c r="D2529" s="3"/>
      <c r="E2529" s="3"/>
      <c r="F2529" s="3"/>
      <c r="G2529" s="3"/>
      <c r="H2529" s="3"/>
      <c r="I2529" s="3"/>
      <c r="J2529" s="3"/>
    </row>
    <row r="2530" spans="4:10">
      <c r="D2530" s="3"/>
      <c r="E2530" s="3"/>
      <c r="F2530" s="3"/>
      <c r="G2530" s="3"/>
      <c r="H2530" s="3"/>
      <c r="I2530" s="3"/>
      <c r="J2530" s="3"/>
    </row>
    <row r="2531" spans="4:10">
      <c r="D2531" s="3"/>
      <c r="E2531" s="3"/>
      <c r="F2531" s="3"/>
      <c r="G2531" s="3"/>
      <c r="H2531" s="3"/>
      <c r="I2531" s="3"/>
      <c r="J2531" s="3"/>
    </row>
    <row r="2532" spans="4:10">
      <c r="D2532" s="3"/>
      <c r="E2532" s="3"/>
      <c r="F2532" s="3"/>
      <c r="G2532" s="3"/>
      <c r="H2532" s="3"/>
      <c r="I2532" s="3"/>
      <c r="J2532" s="3"/>
    </row>
    <row r="2533" spans="4:10">
      <c r="D2533" s="3"/>
      <c r="E2533" s="3"/>
      <c r="F2533" s="3"/>
      <c r="G2533" s="3"/>
      <c r="H2533" s="3"/>
      <c r="I2533" s="3"/>
      <c r="J2533" s="3"/>
    </row>
    <row r="2534" spans="4:10">
      <c r="D2534" s="3"/>
      <c r="E2534" s="3"/>
      <c r="F2534" s="3"/>
      <c r="G2534" s="3"/>
      <c r="H2534" s="3"/>
      <c r="I2534" s="3"/>
      <c r="J2534" s="3"/>
    </row>
    <row r="2535" spans="4:10">
      <c r="D2535" s="3"/>
      <c r="E2535" s="3"/>
      <c r="F2535" s="3"/>
      <c r="G2535" s="3"/>
      <c r="H2535" s="3"/>
      <c r="I2535" s="3"/>
      <c r="J2535" s="3"/>
    </row>
    <row r="2536" spans="4:10">
      <c r="D2536" s="3"/>
      <c r="E2536" s="3"/>
      <c r="F2536" s="3"/>
      <c r="G2536" s="3"/>
      <c r="H2536" s="3"/>
      <c r="I2536" s="3"/>
      <c r="J2536" s="3"/>
    </row>
    <row r="2537" spans="4:10">
      <c r="D2537" s="3"/>
      <c r="E2537" s="3"/>
      <c r="F2537" s="3"/>
      <c r="G2537" s="3"/>
      <c r="H2537" s="3"/>
      <c r="I2537" s="3"/>
      <c r="J2537" s="3"/>
    </row>
    <row r="2538" spans="4:10">
      <c r="D2538" s="3"/>
      <c r="E2538" s="3"/>
      <c r="F2538" s="3"/>
      <c r="G2538" s="3"/>
      <c r="H2538" s="3"/>
      <c r="I2538" s="3"/>
      <c r="J2538" s="3"/>
    </row>
    <row r="2539" spans="4:10">
      <c r="D2539" s="3"/>
      <c r="E2539" s="3"/>
      <c r="F2539" s="3"/>
      <c r="G2539" s="3"/>
      <c r="H2539" s="3"/>
      <c r="I2539" s="3"/>
      <c r="J2539" s="3"/>
    </row>
    <row r="2540" spans="4:10">
      <c r="D2540" s="3"/>
      <c r="E2540" s="3"/>
      <c r="F2540" s="3"/>
      <c r="G2540" s="3"/>
      <c r="H2540" s="3"/>
      <c r="I2540" s="3"/>
      <c r="J2540" s="3"/>
    </row>
    <row r="2541" spans="4:10">
      <c r="D2541" s="3"/>
      <c r="E2541" s="3"/>
      <c r="F2541" s="3"/>
      <c r="G2541" s="3"/>
      <c r="H2541" s="3"/>
      <c r="I2541" s="3"/>
      <c r="J2541" s="3"/>
    </row>
    <row r="2542" spans="4:10">
      <c r="D2542" s="3"/>
      <c r="E2542" s="3"/>
      <c r="F2542" s="3"/>
      <c r="G2542" s="3"/>
      <c r="H2542" s="3"/>
      <c r="I2542" s="3"/>
      <c r="J2542" s="3"/>
    </row>
    <row r="2543" spans="4:10">
      <c r="D2543" s="3"/>
      <c r="E2543" s="3"/>
      <c r="F2543" s="3"/>
      <c r="G2543" s="3"/>
      <c r="H2543" s="3"/>
      <c r="I2543" s="3"/>
      <c r="J2543" s="3"/>
    </row>
    <row r="2544" spans="4:10">
      <c r="D2544" s="3"/>
      <c r="E2544" s="3"/>
      <c r="F2544" s="3"/>
      <c r="G2544" s="3"/>
      <c r="H2544" s="3"/>
      <c r="I2544" s="3"/>
      <c r="J2544" s="3"/>
    </row>
    <row r="2545" spans="4:10">
      <c r="D2545" s="3"/>
      <c r="E2545" s="3"/>
      <c r="F2545" s="3"/>
      <c r="G2545" s="3"/>
      <c r="H2545" s="3"/>
      <c r="I2545" s="3"/>
      <c r="J2545" s="3"/>
    </row>
    <row r="2546" spans="4:10">
      <c r="D2546" s="3"/>
      <c r="E2546" s="3"/>
      <c r="F2546" s="3"/>
      <c r="G2546" s="3"/>
      <c r="H2546" s="3"/>
      <c r="I2546" s="3"/>
      <c r="J2546" s="3"/>
    </row>
    <row r="2547" spans="4:10">
      <c r="D2547" s="3"/>
      <c r="E2547" s="3"/>
      <c r="F2547" s="3"/>
      <c r="G2547" s="3"/>
      <c r="H2547" s="3"/>
      <c r="I2547" s="3"/>
      <c r="J2547" s="3"/>
    </row>
    <row r="2548" spans="4:10">
      <c r="D2548" s="3"/>
      <c r="E2548" s="3"/>
      <c r="F2548" s="3"/>
      <c r="G2548" s="3"/>
      <c r="H2548" s="3"/>
      <c r="I2548" s="3"/>
      <c r="J2548" s="3"/>
    </row>
    <row r="2549" spans="4:10">
      <c r="D2549" s="3"/>
      <c r="E2549" s="3"/>
      <c r="F2549" s="3"/>
      <c r="G2549" s="3"/>
      <c r="H2549" s="3"/>
      <c r="I2549" s="3"/>
      <c r="J2549" s="3"/>
    </row>
    <row r="2550" spans="4:10">
      <c r="D2550" s="3"/>
      <c r="E2550" s="3"/>
      <c r="F2550" s="3"/>
      <c r="G2550" s="3"/>
      <c r="H2550" s="3"/>
      <c r="I2550" s="3"/>
      <c r="J2550" s="3"/>
    </row>
    <row r="2551" spans="4:10">
      <c r="D2551" s="3"/>
      <c r="E2551" s="3"/>
      <c r="F2551" s="3"/>
      <c r="G2551" s="3"/>
      <c r="H2551" s="3"/>
      <c r="I2551" s="3"/>
      <c r="J2551" s="3"/>
    </row>
    <row r="2552" spans="4:10">
      <c r="D2552" s="3"/>
      <c r="E2552" s="3"/>
      <c r="F2552" s="3"/>
      <c r="G2552" s="3"/>
      <c r="H2552" s="3"/>
      <c r="I2552" s="3"/>
      <c r="J2552" s="3"/>
    </row>
    <row r="2553" spans="4:10">
      <c r="D2553" s="3"/>
      <c r="E2553" s="3"/>
      <c r="F2553" s="3"/>
      <c r="G2553" s="3"/>
      <c r="H2553" s="3"/>
      <c r="I2553" s="3"/>
      <c r="J2553" s="3"/>
    </row>
    <row r="2554" spans="4:10">
      <c r="D2554" s="3"/>
      <c r="E2554" s="3"/>
      <c r="F2554" s="3"/>
      <c r="G2554" s="3"/>
      <c r="H2554" s="3"/>
      <c r="I2554" s="3"/>
      <c r="J2554" s="3"/>
    </row>
    <row r="2555" spans="4:10">
      <c r="D2555" s="3"/>
      <c r="E2555" s="3"/>
      <c r="F2555" s="3"/>
      <c r="G2555" s="3"/>
      <c r="H2555" s="3"/>
      <c r="I2555" s="3"/>
      <c r="J2555" s="3"/>
    </row>
    <row r="2556" spans="4:10">
      <c r="D2556" s="3"/>
      <c r="E2556" s="3"/>
      <c r="F2556" s="3"/>
      <c r="G2556" s="3"/>
      <c r="H2556" s="3"/>
      <c r="I2556" s="3"/>
      <c r="J2556" s="3"/>
    </row>
    <row r="2557" spans="4:10">
      <c r="D2557" s="3"/>
      <c r="E2557" s="3"/>
      <c r="F2557" s="3"/>
      <c r="G2557" s="3"/>
      <c r="H2557" s="3"/>
      <c r="I2557" s="3"/>
      <c r="J2557" s="3"/>
    </row>
    <row r="2558" spans="4:10">
      <c r="D2558" s="3"/>
      <c r="E2558" s="3"/>
      <c r="F2558" s="3"/>
      <c r="G2558" s="3"/>
      <c r="H2558" s="3"/>
      <c r="I2558" s="3"/>
      <c r="J2558" s="3"/>
    </row>
    <row r="2559" spans="4:10">
      <c r="D2559" s="3"/>
      <c r="E2559" s="3"/>
      <c r="F2559" s="3"/>
      <c r="G2559" s="3"/>
      <c r="H2559" s="3"/>
      <c r="I2559" s="3"/>
      <c r="J2559" s="3"/>
    </row>
    <row r="2560" spans="4:10">
      <c r="D2560" s="3"/>
      <c r="E2560" s="3"/>
      <c r="F2560" s="3"/>
      <c r="G2560" s="3"/>
      <c r="H2560" s="3"/>
      <c r="I2560" s="3"/>
      <c r="J2560" s="3"/>
    </row>
    <row r="2561" spans="4:10">
      <c r="D2561" s="3"/>
      <c r="E2561" s="3"/>
      <c r="F2561" s="3"/>
      <c r="G2561" s="3"/>
      <c r="H2561" s="3"/>
      <c r="I2561" s="3"/>
      <c r="J2561" s="3"/>
    </row>
    <row r="2562" spans="4:10">
      <c r="D2562" s="3"/>
      <c r="E2562" s="3"/>
      <c r="F2562" s="3"/>
      <c r="G2562" s="3"/>
      <c r="H2562" s="3"/>
      <c r="I2562" s="3"/>
      <c r="J2562" s="3"/>
    </row>
    <row r="2563" spans="4:10">
      <c r="D2563" s="3"/>
      <c r="E2563" s="3"/>
      <c r="F2563" s="3"/>
      <c r="G2563" s="3"/>
      <c r="H2563" s="3"/>
      <c r="I2563" s="3"/>
      <c r="J2563" s="3"/>
    </row>
    <row r="2564" spans="4:10">
      <c r="D2564" s="3"/>
      <c r="E2564" s="3"/>
      <c r="F2564" s="3"/>
      <c r="G2564" s="3"/>
      <c r="H2564" s="3"/>
      <c r="I2564" s="3"/>
      <c r="J2564" s="3"/>
    </row>
    <row r="2565" spans="4:10">
      <c r="D2565" s="3"/>
      <c r="E2565" s="3"/>
      <c r="F2565" s="3"/>
      <c r="G2565" s="3"/>
      <c r="H2565" s="3"/>
      <c r="I2565" s="3"/>
      <c r="J2565" s="3"/>
    </row>
    <row r="2566" spans="4:10">
      <c r="D2566" s="3"/>
      <c r="E2566" s="3"/>
      <c r="F2566" s="3"/>
      <c r="G2566" s="3"/>
      <c r="H2566" s="3"/>
      <c r="I2566" s="3"/>
      <c r="J2566" s="3"/>
    </row>
    <row r="2567" spans="4:10">
      <c r="D2567" s="3"/>
      <c r="E2567" s="3"/>
      <c r="F2567" s="3"/>
      <c r="G2567" s="3"/>
      <c r="H2567" s="3"/>
      <c r="I2567" s="3"/>
      <c r="J2567" s="3"/>
    </row>
    <row r="2568" spans="4:10">
      <c r="D2568" s="3"/>
      <c r="E2568" s="3"/>
      <c r="F2568" s="3"/>
      <c r="G2568" s="3"/>
      <c r="H2568" s="3"/>
      <c r="I2568" s="3"/>
      <c r="J2568" s="3"/>
    </row>
    <row r="2569" spans="4:10">
      <c r="D2569" s="3"/>
      <c r="E2569" s="3"/>
      <c r="F2569" s="3"/>
      <c r="G2569" s="3"/>
      <c r="H2569" s="3"/>
      <c r="I2569" s="3"/>
      <c r="J2569" s="3"/>
    </row>
    <row r="2570" spans="4:10">
      <c r="D2570" s="3"/>
      <c r="E2570" s="3"/>
      <c r="F2570" s="3"/>
      <c r="G2570" s="3"/>
      <c r="H2570" s="3"/>
      <c r="I2570" s="3"/>
      <c r="J2570" s="3"/>
    </row>
    <row r="2571" spans="4:10">
      <c r="D2571" s="3"/>
      <c r="E2571" s="3"/>
      <c r="F2571" s="3"/>
      <c r="G2571" s="3"/>
      <c r="H2571" s="3"/>
      <c r="I2571" s="3"/>
      <c r="J2571" s="3"/>
    </row>
    <row r="2572" spans="4:10">
      <c r="D2572" s="3"/>
      <c r="E2572" s="3"/>
      <c r="F2572" s="3"/>
      <c r="G2572" s="3"/>
      <c r="H2572" s="3"/>
      <c r="I2572" s="3"/>
      <c r="J2572" s="3"/>
    </row>
    <row r="2573" spans="4:10">
      <c r="D2573" s="3"/>
      <c r="E2573" s="3"/>
      <c r="F2573" s="3"/>
      <c r="G2573" s="3"/>
      <c r="H2573" s="3"/>
      <c r="I2573" s="3"/>
      <c r="J2573" s="3"/>
    </row>
    <row r="2574" spans="4:10">
      <c r="D2574" s="3"/>
      <c r="E2574" s="3"/>
      <c r="F2574" s="3"/>
      <c r="G2574" s="3"/>
      <c r="H2574" s="3"/>
      <c r="I2574" s="3"/>
      <c r="J2574" s="3"/>
    </row>
    <row r="2575" spans="4:10">
      <c r="D2575" s="3"/>
      <c r="E2575" s="3"/>
      <c r="F2575" s="3"/>
      <c r="G2575" s="3"/>
      <c r="H2575" s="3"/>
      <c r="I2575" s="3"/>
      <c r="J2575" s="3"/>
    </row>
    <row r="2576" spans="4:10">
      <c r="D2576" s="3"/>
      <c r="E2576" s="3"/>
      <c r="F2576" s="3"/>
      <c r="G2576" s="3"/>
      <c r="H2576" s="3"/>
      <c r="I2576" s="3"/>
      <c r="J2576" s="3"/>
    </row>
    <row r="2577" spans="4:10">
      <c r="D2577" s="3"/>
      <c r="E2577" s="3"/>
      <c r="F2577" s="3"/>
      <c r="G2577" s="3"/>
      <c r="H2577" s="3"/>
      <c r="I2577" s="3"/>
      <c r="J2577" s="3"/>
    </row>
    <row r="2578" spans="4:10">
      <c r="D2578" s="3"/>
      <c r="E2578" s="3"/>
      <c r="F2578" s="3"/>
      <c r="G2578" s="3"/>
      <c r="H2578" s="3"/>
      <c r="I2578" s="3"/>
      <c r="J2578" s="3"/>
    </row>
    <row r="2579" spans="4:10">
      <c r="D2579" s="3"/>
      <c r="E2579" s="3"/>
      <c r="F2579" s="3"/>
      <c r="G2579" s="3"/>
      <c r="H2579" s="3"/>
      <c r="I2579" s="3"/>
      <c r="J2579" s="3"/>
    </row>
    <row r="2580" spans="4:10">
      <c r="D2580" s="3"/>
      <c r="E2580" s="3"/>
      <c r="F2580" s="3"/>
      <c r="G2580" s="3"/>
      <c r="H2580" s="3"/>
      <c r="I2580" s="3"/>
      <c r="J2580" s="3"/>
    </row>
    <row r="2581" spans="4:10">
      <c r="D2581" s="3"/>
      <c r="E2581" s="3"/>
      <c r="F2581" s="3"/>
      <c r="G2581" s="3"/>
      <c r="H2581" s="3"/>
      <c r="I2581" s="3"/>
      <c r="J2581" s="3"/>
    </row>
    <row r="2582" spans="4:10">
      <c r="D2582" s="3"/>
      <c r="E2582" s="3"/>
      <c r="F2582" s="3"/>
      <c r="G2582" s="3"/>
      <c r="H2582" s="3"/>
      <c r="I2582" s="3"/>
      <c r="J2582" s="3"/>
    </row>
    <row r="2583" spans="4:10">
      <c r="D2583" s="3"/>
      <c r="E2583" s="3"/>
      <c r="F2583" s="3"/>
      <c r="G2583" s="3"/>
      <c r="H2583" s="3"/>
      <c r="I2583" s="3"/>
      <c r="J2583" s="3"/>
    </row>
    <row r="2584" spans="4:10">
      <c r="D2584" s="3"/>
      <c r="E2584" s="3"/>
      <c r="F2584" s="3"/>
      <c r="G2584" s="3"/>
      <c r="H2584" s="3"/>
      <c r="I2584" s="3"/>
      <c r="J2584" s="3"/>
    </row>
    <row r="2585" spans="4:10">
      <c r="D2585" s="3"/>
      <c r="E2585" s="3"/>
      <c r="F2585" s="3"/>
      <c r="G2585" s="3"/>
      <c r="H2585" s="3"/>
      <c r="I2585" s="3"/>
      <c r="J2585" s="3"/>
    </row>
    <row r="2586" spans="4:10">
      <c r="D2586" s="3"/>
      <c r="E2586" s="3"/>
      <c r="F2586" s="3"/>
      <c r="G2586" s="3"/>
      <c r="H2586" s="3"/>
      <c r="I2586" s="3"/>
      <c r="J2586" s="3"/>
    </row>
    <row r="2587" spans="4:10">
      <c r="D2587" s="3"/>
      <c r="E2587" s="3"/>
      <c r="F2587" s="3"/>
      <c r="G2587" s="3"/>
      <c r="H2587" s="3"/>
      <c r="I2587" s="3"/>
      <c r="J2587" s="3"/>
    </row>
    <row r="2588" spans="4:10">
      <c r="D2588" s="3"/>
      <c r="E2588" s="3"/>
      <c r="F2588" s="3"/>
      <c r="G2588" s="3"/>
      <c r="H2588" s="3"/>
      <c r="I2588" s="3"/>
      <c r="J2588" s="3"/>
    </row>
    <row r="2589" spans="4:10">
      <c r="D2589" s="3"/>
      <c r="E2589" s="3"/>
      <c r="F2589" s="3"/>
      <c r="G2589" s="3"/>
      <c r="H2589" s="3"/>
      <c r="I2589" s="3"/>
      <c r="J2589" s="3"/>
    </row>
    <row r="2590" spans="4:10">
      <c r="D2590" s="3"/>
      <c r="E2590" s="3"/>
      <c r="F2590" s="3"/>
      <c r="G2590" s="3"/>
      <c r="H2590" s="3"/>
      <c r="I2590" s="3"/>
      <c r="J2590" s="3"/>
    </row>
    <row r="2591" spans="4:10">
      <c r="D2591" s="3"/>
      <c r="E2591" s="3"/>
      <c r="F2591" s="3"/>
      <c r="G2591" s="3"/>
      <c r="H2591" s="3"/>
      <c r="I2591" s="3"/>
      <c r="J2591" s="3"/>
    </row>
    <row r="2592" spans="4:10">
      <c r="D2592" s="3"/>
      <c r="E2592" s="3"/>
      <c r="F2592" s="3"/>
      <c r="G2592" s="3"/>
      <c r="H2592" s="3"/>
      <c r="I2592" s="3"/>
      <c r="J2592" s="3"/>
    </row>
    <row r="2593" spans="4:10">
      <c r="D2593" s="3"/>
      <c r="E2593" s="3"/>
      <c r="F2593" s="3"/>
      <c r="G2593" s="3"/>
      <c r="H2593" s="3"/>
      <c r="I2593" s="3"/>
      <c r="J2593" s="3"/>
    </row>
    <row r="2594" spans="4:10">
      <c r="D2594" s="3"/>
      <c r="E2594" s="3"/>
      <c r="F2594" s="3"/>
      <c r="G2594" s="3"/>
      <c r="H2594" s="3"/>
      <c r="I2594" s="3"/>
      <c r="J2594" s="3"/>
    </row>
    <row r="2595" spans="4:10">
      <c r="D2595" s="3"/>
      <c r="E2595" s="3"/>
      <c r="F2595" s="3"/>
      <c r="G2595" s="3"/>
      <c r="H2595" s="3"/>
      <c r="I2595" s="3"/>
      <c r="J2595" s="3"/>
    </row>
    <row r="2596" spans="4:10">
      <c r="D2596" s="3"/>
      <c r="E2596" s="3"/>
      <c r="F2596" s="3"/>
      <c r="G2596" s="3"/>
      <c r="H2596" s="3"/>
      <c r="I2596" s="3"/>
      <c r="J2596" s="3"/>
    </row>
    <row r="2597" spans="4:10">
      <c r="D2597" s="3"/>
      <c r="E2597" s="3"/>
      <c r="F2597" s="3"/>
      <c r="G2597" s="3"/>
      <c r="H2597" s="3"/>
      <c r="I2597" s="3"/>
      <c r="J2597" s="3"/>
    </row>
    <row r="2598" spans="4:10">
      <c r="D2598" s="3"/>
      <c r="E2598" s="3"/>
      <c r="F2598" s="3"/>
      <c r="G2598" s="3"/>
      <c r="H2598" s="3"/>
      <c r="I2598" s="3"/>
      <c r="J2598" s="3"/>
    </row>
    <row r="2599" spans="4:10">
      <c r="D2599" s="3"/>
      <c r="E2599" s="3"/>
      <c r="F2599" s="3"/>
      <c r="G2599" s="3"/>
      <c r="H2599" s="3"/>
      <c r="I2599" s="3"/>
      <c r="J2599" s="3"/>
    </row>
    <row r="2600" spans="4:10">
      <c r="D2600" s="3"/>
      <c r="E2600" s="3"/>
      <c r="F2600" s="3"/>
      <c r="G2600" s="3"/>
      <c r="H2600" s="3"/>
      <c r="I2600" s="3"/>
      <c r="J2600" s="3"/>
    </row>
    <row r="2601" spans="4:10">
      <c r="D2601" s="3"/>
      <c r="E2601" s="3"/>
      <c r="F2601" s="3"/>
      <c r="G2601" s="3"/>
      <c r="H2601" s="3"/>
      <c r="I2601" s="3"/>
      <c r="J2601" s="3"/>
    </row>
    <row r="2602" spans="4:10">
      <c r="D2602" s="3"/>
      <c r="E2602" s="3"/>
      <c r="F2602" s="3"/>
      <c r="G2602" s="3"/>
      <c r="H2602" s="3"/>
      <c r="I2602" s="3"/>
      <c r="J2602" s="3"/>
    </row>
    <row r="2603" spans="4:10">
      <c r="D2603" s="3"/>
      <c r="E2603" s="3"/>
      <c r="F2603" s="3"/>
      <c r="G2603" s="3"/>
      <c r="H2603" s="3"/>
      <c r="I2603" s="3"/>
      <c r="J2603" s="3"/>
    </row>
    <row r="2604" spans="4:10">
      <c r="D2604" s="3"/>
      <c r="E2604" s="3"/>
      <c r="F2604" s="3"/>
      <c r="G2604" s="3"/>
      <c r="H2604" s="3"/>
      <c r="I2604" s="3"/>
      <c r="J2604" s="3"/>
    </row>
    <row r="2605" spans="4:10">
      <c r="D2605" s="3"/>
      <c r="E2605" s="3"/>
      <c r="F2605" s="3"/>
      <c r="G2605" s="3"/>
      <c r="H2605" s="3"/>
      <c r="I2605" s="3"/>
      <c r="J2605" s="3"/>
    </row>
    <row r="2606" spans="4:10">
      <c r="D2606" s="3"/>
      <c r="E2606" s="3"/>
      <c r="F2606" s="3"/>
      <c r="G2606" s="3"/>
      <c r="H2606" s="3"/>
      <c r="I2606" s="3"/>
      <c r="J2606" s="3"/>
    </row>
    <row r="2607" spans="4:10">
      <c r="D2607" s="3"/>
      <c r="E2607" s="3"/>
      <c r="F2607" s="3"/>
      <c r="G2607" s="3"/>
      <c r="H2607" s="3"/>
      <c r="I2607" s="3"/>
      <c r="J2607" s="3"/>
    </row>
    <row r="2608" spans="4:10">
      <c r="D2608" s="3"/>
      <c r="E2608" s="3"/>
      <c r="F2608" s="3"/>
      <c r="G2608" s="3"/>
      <c r="H2608" s="3"/>
      <c r="I2608" s="3"/>
      <c r="J2608" s="3"/>
    </row>
    <row r="2609" spans="4:10">
      <c r="D2609" s="3"/>
      <c r="E2609" s="3"/>
      <c r="F2609" s="3"/>
      <c r="G2609" s="3"/>
      <c r="H2609" s="3"/>
      <c r="I2609" s="3"/>
      <c r="J2609" s="3"/>
    </row>
    <row r="2610" spans="4:10">
      <c r="D2610" s="3"/>
      <c r="E2610" s="3"/>
      <c r="F2610" s="3"/>
      <c r="G2610" s="3"/>
      <c r="H2610" s="3"/>
      <c r="I2610" s="3"/>
      <c r="J2610" s="3"/>
    </row>
    <row r="2611" spans="4:10">
      <c r="D2611" s="3"/>
      <c r="E2611" s="3"/>
      <c r="F2611" s="3"/>
      <c r="G2611" s="3"/>
      <c r="H2611" s="3"/>
      <c r="I2611" s="3"/>
      <c r="J2611" s="3"/>
    </row>
    <row r="2612" spans="4:10">
      <c r="D2612" s="3"/>
      <c r="E2612" s="3"/>
      <c r="F2612" s="3"/>
      <c r="G2612" s="3"/>
      <c r="H2612" s="3"/>
      <c r="I2612" s="3"/>
      <c r="J2612" s="3"/>
    </row>
    <row r="2613" spans="4:10">
      <c r="D2613" s="3"/>
      <c r="E2613" s="3"/>
      <c r="F2613" s="3"/>
      <c r="G2613" s="3"/>
      <c r="H2613" s="3"/>
      <c r="I2613" s="3"/>
      <c r="J2613" s="3"/>
    </row>
    <row r="2614" spans="4:10">
      <c r="D2614" s="3"/>
      <c r="E2614" s="3"/>
      <c r="F2614" s="3"/>
      <c r="G2614" s="3"/>
      <c r="H2614" s="3"/>
      <c r="I2614" s="3"/>
      <c r="J2614" s="3"/>
    </row>
    <row r="2615" spans="4:10">
      <c r="D2615" s="3"/>
      <c r="E2615" s="3"/>
      <c r="F2615" s="3"/>
      <c r="G2615" s="3"/>
      <c r="H2615" s="3"/>
      <c r="I2615" s="3"/>
      <c r="J2615" s="3"/>
    </row>
    <row r="2616" spans="4:10">
      <c r="D2616" s="3"/>
      <c r="E2616" s="3"/>
      <c r="F2616" s="3"/>
      <c r="G2616" s="3"/>
      <c r="H2616" s="3"/>
      <c r="I2616" s="3"/>
      <c r="J2616" s="3"/>
    </row>
    <row r="2617" spans="4:10">
      <c r="D2617" s="3"/>
      <c r="E2617" s="3"/>
      <c r="F2617" s="3"/>
      <c r="G2617" s="3"/>
      <c r="H2617" s="3"/>
      <c r="I2617" s="3"/>
      <c r="J2617" s="3"/>
    </row>
    <row r="2618" spans="4:10">
      <c r="D2618" s="3"/>
      <c r="E2618" s="3"/>
      <c r="F2618" s="3"/>
      <c r="G2618" s="3"/>
      <c r="H2618" s="3"/>
      <c r="I2618" s="3"/>
      <c r="J2618" s="3"/>
    </row>
    <row r="2619" spans="4:10">
      <c r="D2619" s="3"/>
      <c r="E2619" s="3"/>
      <c r="F2619" s="3"/>
      <c r="G2619" s="3"/>
      <c r="H2619" s="3"/>
      <c r="I2619" s="3"/>
      <c r="J2619" s="3"/>
    </row>
    <row r="2620" spans="4:10">
      <c r="D2620" s="3"/>
      <c r="E2620" s="3"/>
      <c r="F2620" s="3"/>
      <c r="G2620" s="3"/>
      <c r="H2620" s="3"/>
      <c r="I2620" s="3"/>
      <c r="J2620" s="3"/>
    </row>
    <row r="2621" spans="4:10">
      <c r="D2621" s="3"/>
      <c r="E2621" s="3"/>
      <c r="F2621" s="3"/>
      <c r="G2621" s="3"/>
      <c r="H2621" s="3"/>
      <c r="I2621" s="3"/>
      <c r="J2621" s="3"/>
    </row>
    <row r="2622" spans="4:10">
      <c r="D2622" s="3"/>
      <c r="E2622" s="3"/>
      <c r="F2622" s="3"/>
      <c r="G2622" s="3"/>
      <c r="H2622" s="3"/>
      <c r="I2622" s="3"/>
      <c r="J2622" s="3"/>
    </row>
    <row r="2623" spans="4:10">
      <c r="D2623" s="3"/>
      <c r="E2623" s="3"/>
      <c r="F2623" s="3"/>
      <c r="G2623" s="3"/>
      <c r="H2623" s="3"/>
      <c r="I2623" s="3"/>
      <c r="J2623" s="3"/>
    </row>
    <row r="2624" spans="4:10">
      <c r="D2624" s="3"/>
      <c r="E2624" s="3"/>
      <c r="F2624" s="3"/>
      <c r="G2624" s="3"/>
      <c r="H2624" s="3"/>
      <c r="I2624" s="3"/>
      <c r="J2624" s="3"/>
    </row>
    <row r="2625" spans="4:10">
      <c r="D2625" s="3"/>
      <c r="E2625" s="3"/>
      <c r="F2625" s="3"/>
      <c r="G2625" s="3"/>
      <c r="H2625" s="3"/>
      <c r="I2625" s="3"/>
      <c r="J2625" s="3"/>
    </row>
    <row r="2626" spans="4:10">
      <c r="D2626" s="3"/>
      <c r="E2626" s="3"/>
      <c r="F2626" s="3"/>
      <c r="G2626" s="3"/>
      <c r="H2626" s="3"/>
      <c r="I2626" s="3"/>
      <c r="J2626" s="3"/>
    </row>
    <row r="2627" spans="4:10">
      <c r="D2627" s="3"/>
      <c r="E2627" s="3"/>
      <c r="F2627" s="3"/>
      <c r="G2627" s="3"/>
      <c r="H2627" s="3"/>
      <c r="I2627" s="3"/>
      <c r="J2627" s="3"/>
    </row>
    <row r="2628" spans="4:10">
      <c r="D2628" s="3"/>
      <c r="E2628" s="3"/>
      <c r="F2628" s="3"/>
      <c r="G2628" s="3"/>
      <c r="H2628" s="3"/>
      <c r="I2628" s="3"/>
      <c r="J2628" s="3"/>
    </row>
    <row r="2629" spans="4:10">
      <c r="D2629" s="3"/>
      <c r="E2629" s="3"/>
      <c r="F2629" s="3"/>
      <c r="G2629" s="3"/>
      <c r="H2629" s="3"/>
      <c r="I2629" s="3"/>
      <c r="J2629" s="3"/>
    </row>
    <row r="2630" spans="4:10">
      <c r="D2630" s="3"/>
      <c r="E2630" s="3"/>
      <c r="F2630" s="3"/>
      <c r="G2630" s="3"/>
      <c r="H2630" s="3"/>
      <c r="I2630" s="3"/>
      <c r="J2630" s="3"/>
    </row>
    <row r="2631" spans="4:10">
      <c r="D2631" s="3"/>
      <c r="E2631" s="3"/>
      <c r="F2631" s="3"/>
      <c r="G2631" s="3"/>
      <c r="H2631" s="3"/>
      <c r="I2631" s="3"/>
      <c r="J2631" s="3"/>
    </row>
    <row r="2632" spans="4:10">
      <c r="D2632" s="3"/>
      <c r="E2632" s="3"/>
      <c r="F2632" s="3"/>
      <c r="G2632" s="3"/>
      <c r="H2632" s="3"/>
      <c r="I2632" s="3"/>
      <c r="J2632" s="3"/>
    </row>
    <row r="2633" spans="4:10">
      <c r="D2633" s="3"/>
      <c r="E2633" s="3"/>
      <c r="F2633" s="3"/>
      <c r="G2633" s="3"/>
      <c r="H2633" s="3"/>
      <c r="I2633" s="3"/>
      <c r="J2633" s="3"/>
    </row>
    <row r="2634" spans="4:10">
      <c r="D2634" s="3"/>
      <c r="E2634" s="3"/>
      <c r="F2634" s="3"/>
      <c r="G2634" s="3"/>
      <c r="H2634" s="3"/>
      <c r="I2634" s="3"/>
      <c r="J2634" s="3"/>
    </row>
    <row r="2635" spans="4:10">
      <c r="D2635" s="3"/>
      <c r="E2635" s="3"/>
      <c r="F2635" s="3"/>
      <c r="G2635" s="3"/>
      <c r="H2635" s="3"/>
      <c r="I2635" s="3"/>
      <c r="J2635" s="3"/>
    </row>
    <row r="2636" spans="4:10">
      <c r="D2636" s="3"/>
      <c r="E2636" s="3"/>
      <c r="F2636" s="3"/>
      <c r="G2636" s="3"/>
      <c r="H2636" s="3"/>
      <c r="I2636" s="3"/>
      <c r="J2636" s="3"/>
    </row>
    <row r="2637" spans="4:10">
      <c r="D2637" s="3"/>
      <c r="E2637" s="3"/>
      <c r="F2637" s="3"/>
      <c r="G2637" s="3"/>
      <c r="H2637" s="3"/>
      <c r="I2637" s="3"/>
      <c r="J2637" s="3"/>
    </row>
    <row r="2638" spans="4:10">
      <c r="D2638" s="3"/>
      <c r="E2638" s="3"/>
      <c r="F2638" s="3"/>
      <c r="G2638" s="3"/>
      <c r="H2638" s="3"/>
      <c r="I2638" s="3"/>
      <c r="J2638" s="3"/>
    </row>
    <row r="2639" spans="4:10">
      <c r="D2639" s="3"/>
      <c r="E2639" s="3"/>
      <c r="F2639" s="3"/>
      <c r="G2639" s="3"/>
      <c r="H2639" s="3"/>
      <c r="I2639" s="3"/>
      <c r="J2639" s="3"/>
    </row>
    <row r="2640" spans="4:10">
      <c r="D2640" s="3"/>
      <c r="E2640" s="3"/>
      <c r="F2640" s="3"/>
      <c r="G2640" s="3"/>
      <c r="H2640" s="3"/>
      <c r="I2640" s="3"/>
      <c r="J2640" s="3"/>
    </row>
    <row r="2641" spans="4:10">
      <c r="D2641" s="3"/>
      <c r="E2641" s="3"/>
      <c r="F2641" s="3"/>
      <c r="G2641" s="3"/>
      <c r="H2641" s="3"/>
      <c r="I2641" s="3"/>
      <c r="J2641" s="3"/>
    </row>
    <row r="2642" spans="4:10">
      <c r="D2642" s="3"/>
      <c r="E2642" s="3"/>
      <c r="F2642" s="3"/>
      <c r="G2642" s="3"/>
      <c r="H2642" s="3"/>
      <c r="I2642" s="3"/>
      <c r="J2642" s="3"/>
    </row>
    <row r="2643" spans="4:10">
      <c r="D2643" s="3"/>
      <c r="E2643" s="3"/>
      <c r="F2643" s="3"/>
      <c r="G2643" s="3"/>
      <c r="H2643" s="3"/>
      <c r="I2643" s="3"/>
      <c r="J2643" s="3"/>
    </row>
    <row r="2644" spans="4:10">
      <c r="D2644" s="3"/>
      <c r="E2644" s="3"/>
      <c r="F2644" s="3"/>
      <c r="G2644" s="3"/>
      <c r="H2644" s="3"/>
      <c r="I2644" s="3"/>
      <c r="J2644" s="3"/>
    </row>
    <row r="2645" spans="4:10">
      <c r="D2645" s="3"/>
      <c r="E2645" s="3"/>
      <c r="F2645" s="3"/>
      <c r="G2645" s="3"/>
      <c r="H2645" s="3"/>
      <c r="I2645" s="3"/>
      <c r="J2645" s="3"/>
    </row>
    <row r="2646" spans="4:10">
      <c r="D2646" s="3"/>
      <c r="E2646" s="3"/>
      <c r="F2646" s="3"/>
      <c r="G2646" s="3"/>
      <c r="H2646" s="3"/>
      <c r="I2646" s="3"/>
      <c r="J2646" s="3"/>
    </row>
    <row r="2647" spans="4:10">
      <c r="D2647" s="3"/>
      <c r="E2647" s="3"/>
      <c r="F2647" s="3"/>
      <c r="G2647" s="3"/>
      <c r="H2647" s="3"/>
      <c r="I2647" s="3"/>
      <c r="J2647" s="3"/>
    </row>
    <row r="2648" spans="4:10">
      <c r="D2648" s="3"/>
      <c r="E2648" s="3"/>
      <c r="F2648" s="3"/>
      <c r="G2648" s="3"/>
      <c r="H2648" s="3"/>
      <c r="I2648" s="3"/>
      <c r="J2648" s="3"/>
    </row>
    <row r="2649" spans="4:10">
      <c r="D2649" s="3"/>
      <c r="E2649" s="3"/>
      <c r="F2649" s="3"/>
      <c r="G2649" s="3"/>
      <c r="H2649" s="3"/>
      <c r="I2649" s="3"/>
      <c r="J2649" s="3"/>
    </row>
    <row r="2650" spans="4:10">
      <c r="D2650" s="3"/>
      <c r="E2650" s="3"/>
      <c r="F2650" s="3"/>
      <c r="G2650" s="3"/>
      <c r="H2650" s="3"/>
      <c r="I2650" s="3"/>
      <c r="J2650" s="3"/>
    </row>
    <row r="2651" spans="4:10">
      <c r="D2651" s="3"/>
      <c r="E2651" s="3"/>
      <c r="F2651" s="3"/>
      <c r="G2651" s="3"/>
      <c r="H2651" s="3"/>
      <c r="I2651" s="3"/>
      <c r="J2651" s="3"/>
    </row>
    <row r="2652" spans="4:10">
      <c r="D2652" s="3"/>
      <c r="E2652" s="3"/>
      <c r="F2652" s="3"/>
      <c r="G2652" s="3"/>
      <c r="H2652" s="3"/>
      <c r="I2652" s="3"/>
      <c r="J2652" s="3"/>
    </row>
    <row r="2653" spans="4:10">
      <c r="D2653" s="3"/>
      <c r="E2653" s="3"/>
      <c r="F2653" s="3"/>
      <c r="G2653" s="3"/>
      <c r="H2653" s="3"/>
      <c r="I2653" s="3"/>
      <c r="J2653" s="3"/>
    </row>
    <row r="2654" spans="4:10">
      <c r="D2654" s="3"/>
      <c r="E2654" s="3"/>
      <c r="F2654" s="3"/>
      <c r="G2654" s="3"/>
      <c r="H2654" s="3"/>
      <c r="I2654" s="3"/>
      <c r="J2654" s="3"/>
    </row>
    <row r="2655" spans="4:10">
      <c r="D2655" s="3"/>
      <c r="E2655" s="3"/>
      <c r="F2655" s="3"/>
      <c r="G2655" s="3"/>
      <c r="H2655" s="3"/>
      <c r="I2655" s="3"/>
      <c r="J2655" s="3"/>
    </row>
    <row r="2656" spans="4:10">
      <c r="D2656" s="3"/>
      <c r="E2656" s="3"/>
      <c r="F2656" s="3"/>
      <c r="G2656" s="3"/>
      <c r="H2656" s="3"/>
      <c r="I2656" s="3"/>
      <c r="J2656" s="3"/>
    </row>
    <row r="2657" spans="4:10">
      <c r="D2657" s="3"/>
      <c r="E2657" s="3"/>
      <c r="F2657" s="3"/>
      <c r="G2657" s="3"/>
      <c r="H2657" s="3"/>
      <c r="I2657" s="3"/>
      <c r="J2657" s="3"/>
    </row>
    <row r="2658" spans="4:10">
      <c r="D2658" s="3"/>
      <c r="E2658" s="3"/>
      <c r="F2658" s="3"/>
      <c r="G2658" s="3"/>
      <c r="H2658" s="3"/>
      <c r="I2658" s="3"/>
      <c r="J2658" s="3"/>
    </row>
    <row r="2659" spans="4:10">
      <c r="D2659" s="3"/>
      <c r="E2659" s="3"/>
      <c r="F2659" s="3"/>
      <c r="G2659" s="3"/>
      <c r="H2659" s="3"/>
      <c r="I2659" s="3"/>
      <c r="J2659" s="3"/>
    </row>
    <row r="2660" spans="4:10">
      <c r="D2660" s="3"/>
      <c r="E2660" s="3"/>
      <c r="F2660" s="3"/>
      <c r="G2660" s="3"/>
      <c r="H2660" s="3"/>
      <c r="I2660" s="3"/>
      <c r="J2660" s="3"/>
    </row>
    <row r="2661" spans="4:10">
      <c r="D2661" s="3"/>
      <c r="E2661" s="3"/>
      <c r="F2661" s="3"/>
      <c r="G2661" s="3"/>
      <c r="H2661" s="3"/>
      <c r="I2661" s="3"/>
      <c r="J2661" s="3"/>
    </row>
    <row r="2662" spans="4:10">
      <c r="D2662" s="3"/>
      <c r="E2662" s="3"/>
      <c r="F2662" s="3"/>
      <c r="G2662" s="3"/>
      <c r="H2662" s="3"/>
      <c r="I2662" s="3"/>
      <c r="J2662" s="3"/>
    </row>
    <row r="2663" spans="4:10">
      <c r="D2663" s="3"/>
      <c r="E2663" s="3"/>
      <c r="F2663" s="3"/>
      <c r="G2663" s="3"/>
      <c r="H2663" s="3"/>
      <c r="I2663" s="3"/>
      <c r="J2663" s="3"/>
    </row>
    <row r="2664" spans="4:10">
      <c r="D2664" s="3"/>
      <c r="E2664" s="3"/>
      <c r="F2664" s="3"/>
      <c r="G2664" s="3"/>
      <c r="H2664" s="3"/>
      <c r="I2664" s="3"/>
      <c r="J2664" s="3"/>
    </row>
    <row r="2665" spans="4:10">
      <c r="D2665" s="3"/>
      <c r="E2665" s="3"/>
      <c r="F2665" s="3"/>
      <c r="G2665" s="3"/>
      <c r="H2665" s="3"/>
      <c r="I2665" s="3"/>
      <c r="J2665" s="3"/>
    </row>
    <row r="2666" spans="4:10">
      <c r="D2666" s="3"/>
      <c r="E2666" s="3"/>
      <c r="F2666" s="3"/>
      <c r="G2666" s="3"/>
      <c r="H2666" s="3"/>
      <c r="I2666" s="3"/>
      <c r="J2666" s="3"/>
    </row>
    <row r="2667" spans="4:10">
      <c r="D2667" s="3"/>
      <c r="E2667" s="3"/>
      <c r="F2667" s="3"/>
      <c r="G2667" s="3"/>
      <c r="H2667" s="3"/>
      <c r="I2667" s="3"/>
      <c r="J2667" s="3"/>
    </row>
    <row r="2668" spans="4:10">
      <c r="D2668" s="3"/>
      <c r="E2668" s="3"/>
      <c r="F2668" s="3"/>
      <c r="G2668" s="3"/>
      <c r="H2668" s="3"/>
      <c r="I2668" s="3"/>
      <c r="J2668" s="3"/>
    </row>
    <row r="2669" spans="4:10">
      <c r="D2669" s="3"/>
      <c r="E2669" s="3"/>
      <c r="F2669" s="3"/>
      <c r="G2669" s="3"/>
      <c r="H2669" s="3"/>
      <c r="I2669" s="3"/>
      <c r="J2669" s="3"/>
    </row>
    <row r="2670" spans="4:10">
      <c r="D2670" s="3"/>
      <c r="E2670" s="3"/>
      <c r="F2670" s="3"/>
      <c r="G2670" s="3"/>
      <c r="H2670" s="3"/>
      <c r="I2670" s="3"/>
      <c r="J2670" s="3"/>
    </row>
    <row r="2671" spans="4:10">
      <c r="D2671" s="3"/>
      <c r="E2671" s="3"/>
      <c r="F2671" s="3"/>
      <c r="G2671" s="3"/>
      <c r="H2671" s="3"/>
      <c r="I2671" s="3"/>
      <c r="J2671" s="3"/>
    </row>
    <row r="2672" spans="4:10">
      <c r="D2672" s="3"/>
      <c r="E2672" s="3"/>
      <c r="F2672" s="3"/>
      <c r="G2672" s="3"/>
      <c r="H2672" s="3"/>
      <c r="I2672" s="3"/>
      <c r="J2672" s="3"/>
    </row>
    <row r="2673" spans="4:10">
      <c r="D2673" s="3"/>
      <c r="E2673" s="3"/>
      <c r="F2673" s="3"/>
      <c r="G2673" s="3"/>
      <c r="H2673" s="3"/>
      <c r="I2673" s="3"/>
      <c r="J2673" s="3"/>
    </row>
    <row r="2674" spans="4:10">
      <c r="D2674" s="3"/>
      <c r="E2674" s="3"/>
      <c r="F2674" s="3"/>
      <c r="G2674" s="3"/>
      <c r="H2674" s="3"/>
      <c r="I2674" s="3"/>
      <c r="J2674" s="3"/>
    </row>
    <row r="2675" spans="4:10">
      <c r="D2675" s="3"/>
      <c r="E2675" s="3"/>
      <c r="F2675" s="3"/>
      <c r="G2675" s="3"/>
      <c r="H2675" s="3"/>
      <c r="I2675" s="3"/>
      <c r="J2675" s="3"/>
    </row>
    <row r="2676" spans="4:10">
      <c r="D2676" s="3"/>
      <c r="E2676" s="3"/>
      <c r="F2676" s="3"/>
      <c r="G2676" s="3"/>
      <c r="H2676" s="3"/>
      <c r="I2676" s="3"/>
      <c r="J2676" s="3"/>
    </row>
    <row r="2677" spans="4:10">
      <c r="D2677" s="3"/>
      <c r="E2677" s="3"/>
      <c r="F2677" s="3"/>
      <c r="G2677" s="3"/>
      <c r="H2677" s="3"/>
      <c r="I2677" s="3"/>
      <c r="J2677" s="3"/>
    </row>
    <row r="2678" spans="4:10">
      <c r="D2678" s="3"/>
      <c r="E2678" s="3"/>
      <c r="F2678" s="3"/>
      <c r="G2678" s="3"/>
      <c r="H2678" s="3"/>
      <c r="I2678" s="3"/>
      <c r="J2678" s="3"/>
    </row>
    <row r="2679" spans="4:10">
      <c r="D2679" s="3"/>
      <c r="E2679" s="3"/>
      <c r="F2679" s="3"/>
      <c r="G2679" s="3"/>
      <c r="H2679" s="3"/>
      <c r="I2679" s="3"/>
      <c r="J2679" s="3"/>
    </row>
    <row r="2680" spans="4:10">
      <c r="D2680" s="3"/>
      <c r="E2680" s="3"/>
      <c r="F2680" s="3"/>
      <c r="G2680" s="3"/>
      <c r="H2680" s="3"/>
      <c r="I2680" s="3"/>
      <c r="J2680" s="3"/>
    </row>
    <row r="2681" spans="4:10">
      <c r="D2681" s="3"/>
      <c r="E2681" s="3"/>
      <c r="F2681" s="3"/>
      <c r="G2681" s="3"/>
      <c r="H2681" s="3"/>
      <c r="I2681" s="3"/>
      <c r="J2681" s="3"/>
    </row>
    <row r="2682" spans="4:10">
      <c r="D2682" s="3"/>
      <c r="E2682" s="3"/>
      <c r="F2682" s="3"/>
      <c r="G2682" s="3"/>
      <c r="H2682" s="3"/>
      <c r="I2682" s="3"/>
      <c r="J2682" s="3"/>
    </row>
    <row r="2683" spans="4:10">
      <c r="D2683" s="3"/>
      <c r="E2683" s="3"/>
      <c r="F2683" s="3"/>
      <c r="G2683" s="3"/>
      <c r="H2683" s="3"/>
      <c r="I2683" s="3"/>
      <c r="J2683" s="3"/>
    </row>
    <row r="2684" spans="4:10">
      <c r="D2684" s="3"/>
      <c r="E2684" s="3"/>
      <c r="F2684" s="3"/>
      <c r="G2684" s="3"/>
      <c r="H2684" s="3"/>
      <c r="I2684" s="3"/>
      <c r="J2684" s="3"/>
    </row>
    <row r="2685" spans="4:10">
      <c r="D2685" s="3"/>
      <c r="E2685" s="3"/>
      <c r="F2685" s="3"/>
      <c r="G2685" s="3"/>
      <c r="H2685" s="3"/>
      <c r="I2685" s="3"/>
      <c r="J2685" s="3"/>
    </row>
    <row r="2686" spans="4:10">
      <c r="D2686" s="3"/>
      <c r="E2686" s="3"/>
      <c r="F2686" s="3"/>
      <c r="G2686" s="3"/>
      <c r="H2686" s="3"/>
      <c r="I2686" s="3"/>
      <c r="J2686" s="3"/>
    </row>
    <row r="2687" spans="4:10">
      <c r="D2687" s="3"/>
      <c r="E2687" s="3"/>
      <c r="F2687" s="3"/>
      <c r="G2687" s="3"/>
      <c r="H2687" s="3"/>
      <c r="I2687" s="3"/>
      <c r="J2687" s="3"/>
    </row>
    <row r="2688" spans="4:10">
      <c r="D2688" s="3"/>
      <c r="E2688" s="3"/>
      <c r="F2688" s="3"/>
      <c r="G2688" s="3"/>
      <c r="H2688" s="3"/>
      <c r="I2688" s="3"/>
      <c r="J2688" s="3"/>
    </row>
    <row r="2689" spans="4:10">
      <c r="D2689" s="3"/>
      <c r="E2689" s="3"/>
      <c r="F2689" s="3"/>
      <c r="G2689" s="3"/>
      <c r="H2689" s="3"/>
      <c r="I2689" s="3"/>
      <c r="J2689" s="3"/>
    </row>
    <row r="2690" spans="4:10">
      <c r="D2690" s="3"/>
      <c r="E2690" s="3"/>
      <c r="F2690" s="3"/>
      <c r="G2690" s="3"/>
      <c r="H2690" s="3"/>
      <c r="I2690" s="3"/>
      <c r="J2690" s="3"/>
    </row>
    <row r="2691" spans="4:10">
      <c r="D2691" s="3"/>
      <c r="E2691" s="3"/>
      <c r="F2691" s="3"/>
      <c r="G2691" s="3"/>
      <c r="H2691" s="3"/>
      <c r="I2691" s="3"/>
      <c r="J2691" s="3"/>
    </row>
    <row r="2692" spans="4:10">
      <c r="D2692" s="3"/>
      <c r="E2692" s="3"/>
      <c r="F2692" s="3"/>
      <c r="G2692" s="3"/>
      <c r="H2692" s="3"/>
      <c r="I2692" s="3"/>
      <c r="J2692" s="3"/>
    </row>
    <row r="2693" spans="4:10">
      <c r="D2693" s="3"/>
      <c r="E2693" s="3"/>
      <c r="F2693" s="3"/>
      <c r="G2693" s="3"/>
      <c r="H2693" s="3"/>
      <c r="I2693" s="3"/>
      <c r="J2693" s="3"/>
    </row>
    <row r="2694" spans="4:10">
      <c r="D2694" s="3"/>
      <c r="E2694" s="3"/>
      <c r="F2694" s="3"/>
      <c r="G2694" s="3"/>
      <c r="H2694" s="3"/>
      <c r="I2694" s="3"/>
      <c r="J2694" s="3"/>
    </row>
    <row r="2695" spans="4:10">
      <c r="D2695" s="3"/>
      <c r="E2695" s="3"/>
      <c r="F2695" s="3"/>
      <c r="G2695" s="3"/>
      <c r="H2695" s="3"/>
      <c r="I2695" s="3"/>
      <c r="J2695" s="3"/>
    </row>
    <row r="2696" spans="4:10">
      <c r="D2696" s="3"/>
      <c r="E2696" s="3"/>
      <c r="F2696" s="3"/>
      <c r="G2696" s="3"/>
      <c r="H2696" s="3"/>
      <c r="I2696" s="3"/>
      <c r="J2696" s="3"/>
    </row>
    <row r="2697" spans="4:10">
      <c r="D2697" s="3"/>
      <c r="E2697" s="3"/>
      <c r="F2697" s="3"/>
      <c r="G2697" s="3"/>
      <c r="H2697" s="3"/>
      <c r="I2697" s="3"/>
      <c r="J2697" s="3"/>
    </row>
    <row r="2698" spans="4:10">
      <c r="D2698" s="3"/>
      <c r="E2698" s="3"/>
      <c r="F2698" s="3"/>
      <c r="G2698" s="3"/>
      <c r="H2698" s="3"/>
      <c r="I2698" s="3"/>
      <c r="J2698" s="3"/>
    </row>
    <row r="2699" spans="4:10">
      <c r="D2699" s="3"/>
      <c r="E2699" s="3"/>
      <c r="F2699" s="3"/>
      <c r="G2699" s="3"/>
      <c r="H2699" s="3"/>
      <c r="I2699" s="3"/>
      <c r="J2699" s="3"/>
    </row>
    <row r="2700" spans="4:10">
      <c r="D2700" s="3"/>
      <c r="E2700" s="3"/>
      <c r="F2700" s="3"/>
      <c r="G2700" s="3"/>
      <c r="H2700" s="3"/>
      <c r="I2700" s="3"/>
      <c r="J2700" s="3"/>
    </row>
    <row r="2701" spans="4:10">
      <c r="D2701" s="3"/>
      <c r="E2701" s="3"/>
      <c r="F2701" s="3"/>
      <c r="G2701" s="3"/>
      <c r="H2701" s="3"/>
      <c r="I2701" s="3"/>
      <c r="J2701" s="3"/>
    </row>
    <row r="2702" spans="4:10">
      <c r="D2702" s="3"/>
      <c r="E2702" s="3"/>
      <c r="F2702" s="3"/>
      <c r="G2702" s="3"/>
      <c r="H2702" s="3"/>
      <c r="I2702" s="3"/>
      <c r="J2702" s="3"/>
    </row>
    <row r="2703" spans="4:10">
      <c r="D2703" s="3"/>
      <c r="E2703" s="3"/>
      <c r="F2703" s="3"/>
      <c r="G2703" s="3"/>
      <c r="H2703" s="3"/>
      <c r="I2703" s="3"/>
      <c r="J2703" s="3"/>
    </row>
    <row r="2704" spans="4:10">
      <c r="D2704" s="3"/>
      <c r="E2704" s="3"/>
      <c r="F2704" s="3"/>
      <c r="G2704" s="3"/>
      <c r="H2704" s="3"/>
      <c r="I2704" s="3"/>
      <c r="J2704" s="3"/>
    </row>
    <row r="2705" spans="4:10">
      <c r="D2705" s="3"/>
      <c r="E2705" s="3"/>
      <c r="F2705" s="3"/>
      <c r="G2705" s="3"/>
      <c r="H2705" s="3"/>
      <c r="I2705" s="3"/>
      <c r="J2705" s="3"/>
    </row>
    <row r="2706" spans="4:10">
      <c r="D2706" s="3"/>
      <c r="E2706" s="3"/>
      <c r="F2706" s="3"/>
      <c r="G2706" s="3"/>
      <c r="H2706" s="3"/>
      <c r="I2706" s="3"/>
      <c r="J2706" s="3"/>
    </row>
    <row r="2707" spans="4:10">
      <c r="D2707" s="3"/>
      <c r="E2707" s="3"/>
      <c r="F2707" s="3"/>
      <c r="G2707" s="3"/>
      <c r="H2707" s="3"/>
      <c r="I2707" s="3"/>
      <c r="J2707" s="3"/>
    </row>
    <row r="2708" spans="4:10">
      <c r="D2708" s="3"/>
      <c r="E2708" s="3"/>
      <c r="F2708" s="3"/>
      <c r="G2708" s="3"/>
      <c r="H2708" s="3"/>
      <c r="I2708" s="3"/>
      <c r="J2708" s="3"/>
    </row>
    <row r="2709" spans="4:10">
      <c r="D2709" s="3"/>
      <c r="E2709" s="3"/>
      <c r="F2709" s="3"/>
      <c r="G2709" s="3"/>
      <c r="H2709" s="3"/>
      <c r="I2709" s="3"/>
      <c r="J2709" s="3"/>
    </row>
    <row r="2710" spans="4:10">
      <c r="D2710" s="3"/>
      <c r="E2710" s="3"/>
      <c r="F2710" s="3"/>
      <c r="G2710" s="3"/>
      <c r="H2710" s="3"/>
      <c r="I2710" s="3"/>
      <c r="J2710" s="3"/>
    </row>
    <row r="2711" spans="4:10">
      <c r="D2711" s="3"/>
      <c r="E2711" s="3"/>
      <c r="F2711" s="3"/>
      <c r="G2711" s="3"/>
      <c r="H2711" s="3"/>
      <c r="I2711" s="3"/>
      <c r="J2711" s="3"/>
    </row>
    <row r="2712" spans="4:10">
      <c r="D2712" s="3"/>
      <c r="E2712" s="3"/>
      <c r="F2712" s="3"/>
      <c r="G2712" s="3"/>
      <c r="H2712" s="3"/>
      <c r="I2712" s="3"/>
      <c r="J2712" s="3"/>
    </row>
    <row r="2713" spans="4:10">
      <c r="D2713" s="3"/>
      <c r="E2713" s="3"/>
      <c r="F2713" s="3"/>
      <c r="G2713" s="3"/>
      <c r="H2713" s="3"/>
      <c r="I2713" s="3"/>
      <c r="J2713" s="3"/>
    </row>
    <row r="2714" spans="4:10">
      <c r="D2714" s="3"/>
      <c r="E2714" s="3"/>
      <c r="F2714" s="3"/>
      <c r="G2714" s="3"/>
      <c r="H2714" s="3"/>
      <c r="I2714" s="3"/>
      <c r="J2714" s="3"/>
    </row>
    <row r="2715" spans="4:10">
      <c r="D2715" s="3"/>
      <c r="E2715" s="3"/>
      <c r="F2715" s="3"/>
      <c r="G2715" s="3"/>
      <c r="H2715" s="3"/>
      <c r="I2715" s="3"/>
      <c r="J2715" s="3"/>
    </row>
    <row r="2716" spans="4:10">
      <c r="D2716" s="3"/>
      <c r="E2716" s="3"/>
      <c r="F2716" s="3"/>
      <c r="G2716" s="3"/>
      <c r="H2716" s="3"/>
      <c r="I2716" s="3"/>
      <c r="J2716" s="3"/>
    </row>
    <row r="2717" spans="4:10">
      <c r="D2717" s="3"/>
      <c r="E2717" s="3"/>
      <c r="F2717" s="3"/>
      <c r="G2717" s="3"/>
      <c r="H2717" s="3"/>
      <c r="I2717" s="3"/>
      <c r="J2717" s="3"/>
    </row>
    <row r="2718" spans="4:10">
      <c r="D2718" s="3"/>
      <c r="E2718" s="3"/>
      <c r="F2718" s="3"/>
      <c r="G2718" s="3"/>
      <c r="H2718" s="3"/>
      <c r="I2718" s="3"/>
      <c r="J2718" s="3"/>
    </row>
    <row r="2719" spans="4:10">
      <c r="D2719" s="3"/>
      <c r="E2719" s="3"/>
      <c r="F2719" s="3"/>
      <c r="G2719" s="3"/>
      <c r="H2719" s="3"/>
      <c r="I2719" s="3"/>
      <c r="J2719" s="3"/>
    </row>
    <row r="2720" spans="4:10">
      <c r="D2720" s="3"/>
      <c r="E2720" s="3"/>
      <c r="F2720" s="3"/>
      <c r="G2720" s="3"/>
      <c r="H2720" s="3"/>
      <c r="I2720" s="3"/>
      <c r="J2720" s="3"/>
    </row>
    <row r="2721" spans="4:10">
      <c r="D2721" s="3"/>
      <c r="E2721" s="3"/>
      <c r="F2721" s="3"/>
      <c r="G2721" s="3"/>
      <c r="H2721" s="3"/>
      <c r="I2721" s="3"/>
      <c r="J2721" s="3"/>
    </row>
    <row r="2722" spans="4:10">
      <c r="D2722" s="3"/>
      <c r="E2722" s="3"/>
      <c r="F2722" s="3"/>
      <c r="G2722" s="3"/>
      <c r="H2722" s="3"/>
      <c r="I2722" s="3"/>
      <c r="J2722" s="3"/>
    </row>
    <row r="2723" spans="4:10">
      <c r="D2723" s="3"/>
      <c r="E2723" s="3"/>
      <c r="F2723" s="3"/>
      <c r="G2723" s="3"/>
      <c r="H2723" s="3"/>
      <c r="I2723" s="3"/>
      <c r="J2723" s="3"/>
    </row>
    <row r="2724" spans="4:10">
      <c r="D2724" s="3"/>
      <c r="E2724" s="3"/>
      <c r="F2724" s="3"/>
      <c r="G2724" s="3"/>
      <c r="H2724" s="3"/>
      <c r="I2724" s="3"/>
      <c r="J2724" s="3"/>
    </row>
    <row r="2725" spans="4:10">
      <c r="D2725" s="3"/>
      <c r="E2725" s="3"/>
      <c r="F2725" s="3"/>
      <c r="G2725" s="3"/>
      <c r="H2725" s="3"/>
      <c r="I2725" s="3"/>
      <c r="J2725" s="3"/>
    </row>
    <row r="2726" spans="4:10">
      <c r="D2726" s="3"/>
      <c r="E2726" s="3"/>
      <c r="F2726" s="3"/>
      <c r="G2726" s="3"/>
      <c r="H2726" s="3"/>
      <c r="I2726" s="3"/>
      <c r="J2726" s="3"/>
    </row>
    <row r="2727" spans="4:10">
      <c r="D2727" s="3"/>
      <c r="E2727" s="3"/>
      <c r="F2727" s="3"/>
      <c r="G2727" s="3"/>
      <c r="H2727" s="3"/>
      <c r="I2727" s="3"/>
      <c r="J2727" s="3"/>
    </row>
    <row r="2728" spans="4:10">
      <c r="D2728" s="3"/>
      <c r="E2728" s="3"/>
      <c r="F2728" s="3"/>
      <c r="G2728" s="3"/>
      <c r="H2728" s="3"/>
      <c r="I2728" s="3"/>
      <c r="J2728" s="3"/>
    </row>
    <row r="2729" spans="4:10">
      <c r="D2729" s="3"/>
      <c r="E2729" s="3"/>
      <c r="F2729" s="3"/>
      <c r="G2729" s="3"/>
      <c r="H2729" s="3"/>
      <c r="I2729" s="3"/>
      <c r="J2729" s="3"/>
    </row>
    <row r="2730" spans="4:10">
      <c r="D2730" s="3"/>
      <c r="E2730" s="3"/>
      <c r="F2730" s="3"/>
      <c r="G2730" s="3"/>
      <c r="H2730" s="3"/>
      <c r="I2730" s="3"/>
      <c r="J2730" s="3"/>
    </row>
    <row r="2731" spans="4:10">
      <c r="D2731" s="3"/>
      <c r="E2731" s="3"/>
      <c r="F2731" s="3"/>
      <c r="G2731" s="3"/>
      <c r="H2731" s="3"/>
      <c r="I2731" s="3"/>
      <c r="J2731" s="3"/>
    </row>
    <row r="2732" spans="4:10">
      <c r="D2732" s="3"/>
      <c r="E2732" s="3"/>
      <c r="F2732" s="3"/>
      <c r="G2732" s="3"/>
      <c r="H2732" s="3"/>
      <c r="I2732" s="3"/>
      <c r="J2732" s="3"/>
    </row>
    <row r="2733" spans="4:10">
      <c r="D2733" s="3"/>
      <c r="E2733" s="3"/>
      <c r="F2733" s="3"/>
      <c r="G2733" s="3"/>
      <c r="H2733" s="3"/>
      <c r="I2733" s="3"/>
      <c r="J2733" s="3"/>
    </row>
    <row r="2734" spans="4:10">
      <c r="D2734" s="3"/>
      <c r="E2734" s="3"/>
      <c r="F2734" s="3"/>
      <c r="G2734" s="3"/>
      <c r="H2734" s="3"/>
      <c r="I2734" s="3"/>
      <c r="J2734" s="3"/>
    </row>
    <row r="2735" spans="4:10">
      <c r="D2735" s="3"/>
      <c r="E2735" s="3"/>
      <c r="F2735" s="3"/>
      <c r="G2735" s="3"/>
      <c r="H2735" s="3"/>
      <c r="I2735" s="3"/>
      <c r="J2735" s="3"/>
    </row>
    <row r="2736" spans="4:10">
      <c r="D2736" s="3"/>
      <c r="E2736" s="3"/>
      <c r="F2736" s="3"/>
      <c r="G2736" s="3"/>
      <c r="H2736" s="3"/>
      <c r="I2736" s="3"/>
      <c r="J2736" s="3"/>
    </row>
    <row r="2737" spans="4:10">
      <c r="D2737" s="3"/>
      <c r="E2737" s="3"/>
      <c r="F2737" s="3"/>
      <c r="G2737" s="3"/>
      <c r="H2737" s="3"/>
      <c r="I2737" s="3"/>
      <c r="J2737" s="3"/>
    </row>
    <row r="2738" spans="4:10">
      <c r="D2738" s="3"/>
      <c r="E2738" s="3"/>
      <c r="F2738" s="3"/>
      <c r="G2738" s="3"/>
      <c r="H2738" s="3"/>
      <c r="I2738" s="3"/>
      <c r="J2738" s="3"/>
    </row>
    <row r="2739" spans="4:10">
      <c r="D2739" s="3"/>
      <c r="E2739" s="3"/>
      <c r="F2739" s="3"/>
      <c r="G2739" s="3"/>
      <c r="H2739" s="3"/>
      <c r="I2739" s="3"/>
      <c r="J2739" s="3"/>
    </row>
    <row r="2740" spans="4:10">
      <c r="D2740" s="3"/>
      <c r="E2740" s="3"/>
      <c r="F2740" s="3"/>
      <c r="G2740" s="3"/>
      <c r="H2740" s="3"/>
      <c r="I2740" s="3"/>
      <c r="J2740" s="3"/>
    </row>
    <row r="2741" spans="4:10">
      <c r="D2741" s="3"/>
      <c r="E2741" s="3"/>
      <c r="F2741" s="3"/>
      <c r="G2741" s="3"/>
      <c r="H2741" s="3"/>
      <c r="I2741" s="3"/>
      <c r="J2741" s="3"/>
    </row>
    <row r="2742" spans="4:10">
      <c r="D2742" s="3"/>
      <c r="E2742" s="3"/>
      <c r="F2742" s="3"/>
      <c r="G2742" s="3"/>
      <c r="H2742" s="3"/>
      <c r="I2742" s="3"/>
      <c r="J2742" s="3"/>
    </row>
    <row r="2743" spans="4:10">
      <c r="D2743" s="3"/>
      <c r="E2743" s="3"/>
      <c r="F2743" s="3"/>
      <c r="G2743" s="3"/>
      <c r="H2743" s="3"/>
      <c r="I2743" s="3"/>
      <c r="J2743" s="3"/>
    </row>
    <row r="2744" spans="4:10">
      <c r="D2744" s="3"/>
      <c r="E2744" s="3"/>
      <c r="F2744" s="3"/>
      <c r="G2744" s="3"/>
      <c r="H2744" s="3"/>
      <c r="I2744" s="3"/>
      <c r="J2744" s="3"/>
    </row>
    <row r="2745" spans="4:10">
      <c r="D2745" s="3"/>
      <c r="E2745" s="3"/>
      <c r="F2745" s="3"/>
      <c r="G2745" s="3"/>
      <c r="H2745" s="3"/>
      <c r="I2745" s="3"/>
      <c r="J2745" s="3"/>
    </row>
    <row r="2746" spans="4:10">
      <c r="D2746" s="3"/>
      <c r="E2746" s="3"/>
      <c r="F2746" s="3"/>
      <c r="G2746" s="3"/>
      <c r="H2746" s="3"/>
      <c r="I2746" s="3"/>
      <c r="J2746" s="3"/>
    </row>
    <row r="2747" spans="4:10">
      <c r="D2747" s="3"/>
      <c r="E2747" s="3"/>
      <c r="F2747" s="3"/>
      <c r="G2747" s="3"/>
      <c r="H2747" s="3"/>
      <c r="I2747" s="3"/>
      <c r="J2747" s="3"/>
    </row>
    <row r="2748" spans="4:10">
      <c r="D2748" s="3"/>
      <c r="E2748" s="3"/>
      <c r="F2748" s="3"/>
      <c r="G2748" s="3"/>
      <c r="H2748" s="3"/>
      <c r="I2748" s="3"/>
      <c r="J2748" s="3"/>
    </row>
    <row r="2749" spans="4:10">
      <c r="D2749" s="3"/>
      <c r="E2749" s="3"/>
      <c r="F2749" s="3"/>
      <c r="G2749" s="3"/>
      <c r="H2749" s="3"/>
      <c r="I2749" s="3"/>
      <c r="J2749" s="3"/>
    </row>
    <row r="2750" spans="4:10">
      <c r="D2750" s="3"/>
      <c r="E2750" s="3"/>
      <c r="F2750" s="3"/>
      <c r="G2750" s="3"/>
      <c r="H2750" s="3"/>
      <c r="I2750" s="3"/>
      <c r="J2750" s="3"/>
    </row>
    <row r="2751" spans="4:10">
      <c r="D2751" s="3"/>
      <c r="E2751" s="3"/>
      <c r="F2751" s="3"/>
      <c r="G2751" s="3"/>
      <c r="H2751" s="3"/>
      <c r="I2751" s="3"/>
      <c r="J2751" s="3"/>
    </row>
    <row r="2752" spans="4:10">
      <c r="D2752" s="3"/>
      <c r="E2752" s="3"/>
      <c r="F2752" s="3"/>
      <c r="G2752" s="3"/>
      <c r="H2752" s="3"/>
      <c r="I2752" s="3"/>
      <c r="J2752" s="3"/>
    </row>
    <row r="2753" spans="4:10">
      <c r="D2753" s="3"/>
      <c r="E2753" s="3"/>
      <c r="F2753" s="3"/>
      <c r="G2753" s="3"/>
      <c r="H2753" s="3"/>
      <c r="I2753" s="3"/>
      <c r="J2753" s="3"/>
    </row>
    <row r="2754" spans="4:10">
      <c r="D2754" s="3"/>
      <c r="E2754" s="3"/>
      <c r="F2754" s="3"/>
      <c r="G2754" s="3"/>
      <c r="H2754" s="3"/>
      <c r="I2754" s="3"/>
      <c r="J2754" s="3"/>
    </row>
    <row r="2755" spans="4:10">
      <c r="D2755" s="3"/>
      <c r="E2755" s="3"/>
      <c r="F2755" s="3"/>
      <c r="G2755" s="3"/>
      <c r="H2755" s="3"/>
      <c r="I2755" s="3"/>
      <c r="J2755" s="3"/>
    </row>
    <row r="2756" spans="4:10">
      <c r="D2756" s="3"/>
      <c r="E2756" s="3"/>
      <c r="F2756" s="3"/>
      <c r="G2756" s="3"/>
      <c r="H2756" s="3"/>
      <c r="I2756" s="3"/>
      <c r="J2756" s="3"/>
    </row>
    <row r="2757" spans="4:10">
      <c r="D2757" s="3"/>
      <c r="E2757" s="3"/>
      <c r="F2757" s="3"/>
      <c r="G2757" s="3"/>
      <c r="H2757" s="3"/>
      <c r="I2757" s="3"/>
      <c r="J2757" s="3"/>
    </row>
    <row r="2758" spans="4:10">
      <c r="D2758" s="3"/>
      <c r="E2758" s="3"/>
      <c r="F2758" s="3"/>
      <c r="G2758" s="3"/>
      <c r="H2758" s="3"/>
      <c r="I2758" s="3"/>
      <c r="J2758" s="3"/>
    </row>
    <row r="2759" spans="4:10">
      <c r="D2759" s="3"/>
      <c r="E2759" s="3"/>
      <c r="F2759" s="3"/>
      <c r="G2759" s="3"/>
      <c r="H2759" s="3"/>
      <c r="I2759" s="3"/>
      <c r="J2759" s="3"/>
    </row>
    <row r="2760" spans="4:10">
      <c r="D2760" s="3"/>
      <c r="E2760" s="3"/>
      <c r="F2760" s="3"/>
      <c r="G2760" s="3"/>
      <c r="H2760" s="3"/>
      <c r="I2760" s="3"/>
      <c r="J2760" s="3"/>
    </row>
    <row r="2761" spans="4:10">
      <c r="D2761" s="3"/>
      <c r="E2761" s="3"/>
      <c r="F2761" s="3"/>
      <c r="G2761" s="3"/>
      <c r="H2761" s="3"/>
      <c r="I2761" s="3"/>
      <c r="J2761" s="3"/>
    </row>
    <row r="2762" spans="4:10">
      <c r="D2762" s="3"/>
      <c r="E2762" s="3"/>
      <c r="F2762" s="3"/>
      <c r="G2762" s="3"/>
      <c r="H2762" s="3"/>
      <c r="I2762" s="3"/>
      <c r="J2762" s="3"/>
    </row>
    <row r="2763" spans="4:10">
      <c r="D2763" s="3"/>
      <c r="E2763" s="3"/>
      <c r="F2763" s="3"/>
      <c r="G2763" s="3"/>
      <c r="H2763" s="3"/>
      <c r="I2763" s="3"/>
      <c r="J2763" s="3"/>
    </row>
    <row r="2764" spans="4:10">
      <c r="D2764" s="3"/>
      <c r="E2764" s="3"/>
      <c r="F2764" s="3"/>
      <c r="G2764" s="3"/>
      <c r="H2764" s="3"/>
      <c r="I2764" s="3"/>
      <c r="J2764" s="3"/>
    </row>
    <row r="2765" spans="4:10">
      <c r="D2765" s="3"/>
      <c r="E2765" s="3"/>
      <c r="F2765" s="3"/>
      <c r="G2765" s="3"/>
      <c r="H2765" s="3"/>
      <c r="I2765" s="3"/>
      <c r="J2765" s="3"/>
    </row>
    <row r="2766" spans="4:10">
      <c r="D2766" s="3"/>
      <c r="E2766" s="3"/>
      <c r="F2766" s="3"/>
      <c r="G2766" s="3"/>
      <c r="H2766" s="3"/>
      <c r="I2766" s="3"/>
      <c r="J2766" s="3"/>
    </row>
    <row r="2767" spans="4:10">
      <c r="D2767" s="3"/>
      <c r="E2767" s="3"/>
      <c r="F2767" s="3"/>
      <c r="G2767" s="3"/>
      <c r="H2767" s="3"/>
      <c r="I2767" s="3"/>
      <c r="J2767" s="3"/>
    </row>
    <row r="2768" spans="4:10">
      <c r="D2768" s="3"/>
      <c r="E2768" s="3"/>
      <c r="F2768" s="3"/>
      <c r="G2768" s="3"/>
      <c r="H2768" s="3"/>
      <c r="I2768" s="3"/>
      <c r="J2768" s="3"/>
    </row>
    <row r="2769" spans="4:10">
      <c r="D2769" s="3"/>
      <c r="E2769" s="3"/>
      <c r="F2769" s="3"/>
      <c r="G2769" s="3"/>
      <c r="H2769" s="3"/>
      <c r="I2769" s="3"/>
      <c r="J2769" s="3"/>
    </row>
    <row r="2770" spans="4:10">
      <c r="D2770" s="3"/>
      <c r="E2770" s="3"/>
      <c r="F2770" s="3"/>
      <c r="G2770" s="3"/>
      <c r="H2770" s="3"/>
      <c r="I2770" s="3"/>
      <c r="J2770" s="3"/>
    </row>
    <row r="2771" spans="4:10">
      <c r="D2771" s="3"/>
      <c r="E2771" s="3"/>
      <c r="F2771" s="3"/>
      <c r="G2771" s="3"/>
      <c r="H2771" s="3"/>
      <c r="I2771" s="3"/>
      <c r="J2771" s="3"/>
    </row>
    <row r="2772" spans="4:10">
      <c r="D2772" s="3"/>
      <c r="E2772" s="3"/>
      <c r="F2772" s="3"/>
      <c r="G2772" s="3"/>
      <c r="H2772" s="3"/>
      <c r="I2772" s="3"/>
      <c r="J2772" s="3"/>
    </row>
    <row r="2773" spans="4:10">
      <c r="D2773" s="3"/>
      <c r="E2773" s="3"/>
      <c r="F2773" s="3"/>
      <c r="G2773" s="3"/>
      <c r="H2773" s="3"/>
      <c r="I2773" s="3"/>
      <c r="J2773" s="3"/>
    </row>
    <row r="2774" spans="4:10">
      <c r="D2774" s="3"/>
      <c r="E2774" s="3"/>
      <c r="F2774" s="3"/>
      <c r="G2774" s="3"/>
      <c r="H2774" s="3"/>
      <c r="I2774" s="3"/>
      <c r="J2774" s="3"/>
    </row>
    <row r="2775" spans="4:10">
      <c r="D2775" s="3"/>
      <c r="E2775" s="3"/>
      <c r="F2775" s="3"/>
      <c r="G2775" s="3"/>
      <c r="H2775" s="3"/>
      <c r="I2775" s="3"/>
      <c r="J2775" s="3"/>
    </row>
    <row r="2776" spans="4:10">
      <c r="D2776" s="3"/>
      <c r="E2776" s="3"/>
      <c r="F2776" s="3"/>
      <c r="G2776" s="3"/>
      <c r="H2776" s="3"/>
      <c r="I2776" s="3"/>
      <c r="J2776" s="3"/>
    </row>
    <row r="2777" spans="4:10">
      <c r="D2777" s="3"/>
      <c r="E2777" s="3"/>
      <c r="F2777" s="3"/>
      <c r="G2777" s="3"/>
      <c r="H2777" s="3"/>
      <c r="I2777" s="3"/>
      <c r="J2777" s="3"/>
    </row>
    <row r="2778" spans="4:10">
      <c r="D2778" s="3"/>
      <c r="E2778" s="3"/>
      <c r="F2778" s="3"/>
      <c r="G2778" s="3"/>
      <c r="H2778" s="3"/>
      <c r="I2778" s="3"/>
      <c r="J2778" s="3"/>
    </row>
    <row r="2779" spans="4:10">
      <c r="D2779" s="3"/>
      <c r="E2779" s="3"/>
      <c r="F2779" s="3"/>
      <c r="G2779" s="3"/>
      <c r="H2779" s="3"/>
      <c r="I2779" s="3"/>
      <c r="J2779" s="3"/>
    </row>
    <row r="2780" spans="4:10">
      <c r="D2780" s="3"/>
      <c r="E2780" s="3"/>
      <c r="F2780" s="3"/>
      <c r="G2780" s="3"/>
      <c r="H2780" s="3"/>
      <c r="I2780" s="3"/>
      <c r="J2780" s="3"/>
    </row>
    <row r="2781" spans="4:10">
      <c r="D2781" s="3"/>
      <c r="E2781" s="3"/>
      <c r="F2781" s="3"/>
      <c r="G2781" s="3"/>
      <c r="H2781" s="3"/>
      <c r="I2781" s="3"/>
      <c r="J2781" s="3"/>
    </row>
    <row r="2782" spans="4:10">
      <c r="D2782" s="3"/>
      <c r="E2782" s="3"/>
      <c r="F2782" s="3"/>
      <c r="G2782" s="3"/>
      <c r="H2782" s="3"/>
      <c r="I2782" s="3"/>
      <c r="J2782" s="3"/>
    </row>
    <row r="2783" spans="4:10">
      <c r="D2783" s="3"/>
      <c r="E2783" s="3"/>
      <c r="F2783" s="3"/>
      <c r="G2783" s="3"/>
      <c r="H2783" s="3"/>
      <c r="I2783" s="3"/>
      <c r="J2783" s="3"/>
    </row>
    <row r="2784" spans="4:10">
      <c r="D2784" s="3"/>
      <c r="E2784" s="3"/>
      <c r="F2784" s="3"/>
      <c r="G2784" s="3"/>
      <c r="H2784" s="3"/>
      <c r="I2784" s="3"/>
      <c r="J2784" s="3"/>
    </row>
    <row r="2785" spans="4:10">
      <c r="D2785" s="3"/>
      <c r="E2785" s="3"/>
      <c r="F2785" s="3"/>
      <c r="G2785" s="3"/>
      <c r="H2785" s="3"/>
      <c r="I2785" s="3"/>
      <c r="J2785" s="3"/>
    </row>
    <row r="2786" spans="4:10">
      <c r="D2786" s="3"/>
      <c r="E2786" s="3"/>
      <c r="F2786" s="3"/>
      <c r="G2786" s="3"/>
      <c r="H2786" s="3"/>
      <c r="I2786" s="3"/>
      <c r="J2786" s="3"/>
    </row>
    <row r="2787" spans="4:10">
      <c r="D2787" s="3"/>
      <c r="E2787" s="3"/>
      <c r="F2787" s="3"/>
      <c r="G2787" s="3"/>
      <c r="H2787" s="3"/>
      <c r="I2787" s="3"/>
      <c r="J2787" s="3"/>
    </row>
    <row r="2788" spans="4:10">
      <c r="D2788" s="3"/>
      <c r="E2788" s="3"/>
      <c r="F2788" s="3"/>
      <c r="G2788" s="3"/>
      <c r="H2788" s="3"/>
      <c r="I2788" s="3"/>
      <c r="J2788" s="3"/>
    </row>
    <row r="2789" spans="4:10">
      <c r="D2789" s="3"/>
      <c r="E2789" s="3"/>
      <c r="F2789" s="3"/>
      <c r="G2789" s="3"/>
      <c r="H2789" s="3"/>
      <c r="I2789" s="3"/>
      <c r="J2789" s="3"/>
    </row>
    <row r="2790" spans="4:10">
      <c r="D2790" s="3"/>
      <c r="E2790" s="3"/>
      <c r="F2790" s="3"/>
      <c r="G2790" s="3"/>
      <c r="H2790" s="3"/>
      <c r="I2790" s="3"/>
      <c r="J2790" s="3"/>
    </row>
    <row r="2791" spans="4:10">
      <c r="D2791" s="3"/>
      <c r="E2791" s="3"/>
      <c r="F2791" s="3"/>
      <c r="G2791" s="3"/>
      <c r="H2791" s="3"/>
      <c r="I2791" s="3"/>
      <c r="J2791" s="3"/>
    </row>
    <row r="2792" spans="4:10">
      <c r="D2792" s="3"/>
      <c r="E2792" s="3"/>
      <c r="F2792" s="3"/>
      <c r="G2792" s="3"/>
      <c r="H2792" s="3"/>
      <c r="I2792" s="3"/>
      <c r="J2792" s="3"/>
    </row>
    <row r="2793" spans="4:10">
      <c r="D2793" s="3"/>
      <c r="E2793" s="3"/>
      <c r="F2793" s="3"/>
      <c r="G2793" s="3"/>
      <c r="H2793" s="3"/>
      <c r="I2793" s="3"/>
      <c r="J2793" s="3"/>
    </row>
    <row r="2794" spans="4:10">
      <c r="D2794" s="3"/>
      <c r="E2794" s="3"/>
      <c r="F2794" s="3"/>
      <c r="G2794" s="3"/>
      <c r="H2794" s="3"/>
      <c r="I2794" s="3"/>
      <c r="J2794" s="3"/>
    </row>
    <row r="2795" spans="4:10">
      <c r="D2795" s="3"/>
      <c r="E2795" s="3"/>
      <c r="F2795" s="3"/>
      <c r="G2795" s="3"/>
      <c r="H2795" s="3"/>
      <c r="I2795" s="3"/>
      <c r="J2795" s="3"/>
    </row>
    <row r="2796" spans="4:10">
      <c r="D2796" s="3"/>
      <c r="E2796" s="3"/>
      <c r="F2796" s="3"/>
      <c r="G2796" s="3"/>
      <c r="H2796" s="3"/>
      <c r="I2796" s="3"/>
      <c r="J2796" s="3"/>
    </row>
    <row r="2797" spans="4:10">
      <c r="D2797" s="3"/>
      <c r="E2797" s="3"/>
      <c r="F2797" s="3"/>
      <c r="G2797" s="3"/>
      <c r="H2797" s="3"/>
      <c r="I2797" s="3"/>
      <c r="J2797" s="3"/>
    </row>
    <row r="2798" spans="4:10">
      <c r="D2798" s="3"/>
      <c r="E2798" s="3"/>
      <c r="F2798" s="3"/>
      <c r="G2798" s="3"/>
      <c r="H2798" s="3"/>
      <c r="I2798" s="3"/>
      <c r="J2798" s="3"/>
    </row>
    <row r="2799" spans="4:10">
      <c r="D2799" s="3"/>
      <c r="E2799" s="3"/>
      <c r="F2799" s="3"/>
      <c r="G2799" s="3"/>
      <c r="H2799" s="3"/>
      <c r="I2799" s="3"/>
      <c r="J2799" s="3"/>
    </row>
    <row r="2800" spans="4:10">
      <c r="D2800" s="3"/>
      <c r="E2800" s="3"/>
      <c r="F2800" s="3"/>
      <c r="G2800" s="3"/>
      <c r="H2800" s="3"/>
      <c r="I2800" s="3"/>
      <c r="J2800" s="3"/>
    </row>
    <row r="2801" spans="4:10">
      <c r="D2801" s="3"/>
      <c r="E2801" s="3"/>
      <c r="F2801" s="3"/>
      <c r="G2801" s="3"/>
      <c r="H2801" s="3"/>
      <c r="I2801" s="3"/>
      <c r="J2801" s="3"/>
    </row>
    <row r="2802" spans="4:10">
      <c r="D2802" s="3"/>
      <c r="E2802" s="3"/>
      <c r="F2802" s="3"/>
      <c r="G2802" s="3"/>
      <c r="H2802" s="3"/>
      <c r="I2802" s="3"/>
      <c r="J2802" s="3"/>
    </row>
    <row r="2803" spans="4:10">
      <c r="D2803" s="3"/>
      <c r="E2803" s="3"/>
      <c r="F2803" s="3"/>
      <c r="G2803" s="3"/>
      <c r="H2803" s="3"/>
      <c r="I2803" s="3"/>
      <c r="J2803" s="3"/>
    </row>
    <row r="2804" spans="4:10">
      <c r="D2804" s="3"/>
      <c r="E2804" s="3"/>
      <c r="F2804" s="3"/>
      <c r="G2804" s="3"/>
      <c r="H2804" s="3"/>
      <c r="I2804" s="3"/>
      <c r="J2804" s="3"/>
    </row>
    <row r="2805" spans="4:10">
      <c r="D2805" s="3"/>
      <c r="E2805" s="3"/>
      <c r="F2805" s="3"/>
      <c r="G2805" s="3"/>
      <c r="H2805" s="3"/>
      <c r="I2805" s="3"/>
      <c r="J2805" s="3"/>
    </row>
    <row r="2806" spans="4:10">
      <c r="D2806" s="3"/>
      <c r="E2806" s="3"/>
      <c r="F2806" s="3"/>
      <c r="G2806" s="3"/>
      <c r="H2806" s="3"/>
      <c r="I2806" s="3"/>
      <c r="J2806" s="3"/>
    </row>
    <row r="2807" spans="4:10">
      <c r="D2807" s="3"/>
      <c r="E2807" s="3"/>
      <c r="F2807" s="3"/>
      <c r="G2807" s="3"/>
      <c r="H2807" s="3"/>
      <c r="I2807" s="3"/>
      <c r="J2807" s="3"/>
    </row>
    <row r="2808" spans="4:10">
      <c r="D2808" s="3"/>
      <c r="E2808" s="3"/>
      <c r="F2808" s="3"/>
      <c r="G2808" s="3"/>
      <c r="H2808" s="3"/>
      <c r="I2808" s="3"/>
      <c r="J2808" s="3"/>
    </row>
    <row r="2809" spans="4:10">
      <c r="D2809" s="3"/>
      <c r="E2809" s="3"/>
      <c r="F2809" s="3"/>
      <c r="G2809" s="3"/>
      <c r="H2809" s="3"/>
      <c r="I2809" s="3"/>
      <c r="J2809" s="3"/>
    </row>
    <row r="2810" spans="4:10">
      <c r="D2810" s="3"/>
      <c r="E2810" s="3"/>
      <c r="F2810" s="3"/>
      <c r="G2810" s="3"/>
      <c r="H2810" s="3"/>
      <c r="I2810" s="3"/>
      <c r="J2810" s="3"/>
    </row>
    <row r="2811" spans="4:10">
      <c r="D2811" s="3"/>
      <c r="E2811" s="3"/>
      <c r="F2811" s="3"/>
      <c r="G2811" s="3"/>
      <c r="H2811" s="3"/>
      <c r="I2811" s="3"/>
      <c r="J2811" s="3"/>
    </row>
    <row r="2812" spans="4:10">
      <c r="D2812" s="3"/>
      <c r="E2812" s="3"/>
      <c r="F2812" s="3"/>
      <c r="G2812" s="3"/>
      <c r="H2812" s="3"/>
      <c r="I2812" s="3"/>
      <c r="J2812" s="3"/>
    </row>
    <row r="2813" spans="4:10">
      <c r="D2813" s="3"/>
      <c r="E2813" s="3"/>
      <c r="F2813" s="3"/>
      <c r="G2813" s="3"/>
      <c r="H2813" s="3"/>
      <c r="I2813" s="3"/>
      <c r="J2813" s="3"/>
    </row>
    <row r="2814" spans="4:10">
      <c r="D2814" s="3"/>
      <c r="E2814" s="3"/>
      <c r="F2814" s="3"/>
      <c r="G2814" s="3"/>
      <c r="H2814" s="3"/>
      <c r="I2814" s="3"/>
      <c r="J2814" s="3"/>
    </row>
    <row r="2815" spans="4:10">
      <c r="D2815" s="3"/>
      <c r="E2815" s="3"/>
      <c r="F2815" s="3"/>
      <c r="G2815" s="3"/>
      <c r="H2815" s="3"/>
      <c r="I2815" s="3"/>
      <c r="J2815" s="3"/>
    </row>
    <row r="2816" spans="4:10">
      <c r="D2816" s="3"/>
      <c r="E2816" s="3"/>
      <c r="F2816" s="3"/>
      <c r="G2816" s="3"/>
      <c r="H2816" s="3"/>
      <c r="I2816" s="3"/>
      <c r="J2816" s="3"/>
    </row>
    <row r="2817" spans="4:10">
      <c r="D2817" s="3"/>
      <c r="E2817" s="3"/>
      <c r="F2817" s="3"/>
      <c r="G2817" s="3"/>
      <c r="H2817" s="3"/>
      <c r="I2817" s="3"/>
      <c r="J2817" s="3"/>
    </row>
    <row r="2818" spans="4:10">
      <c r="D2818" s="3"/>
      <c r="E2818" s="3"/>
      <c r="F2818" s="3"/>
      <c r="G2818" s="3"/>
      <c r="H2818" s="3"/>
      <c r="I2818" s="3"/>
      <c r="J2818" s="3"/>
    </row>
    <row r="2819" spans="4:10">
      <c r="D2819" s="3"/>
      <c r="E2819" s="3"/>
      <c r="F2819" s="3"/>
      <c r="G2819" s="3"/>
      <c r="H2819" s="3"/>
      <c r="I2819" s="3"/>
      <c r="J2819" s="3"/>
    </row>
    <row r="2820" spans="4:10">
      <c r="D2820" s="3"/>
      <c r="E2820" s="3"/>
      <c r="F2820" s="3"/>
      <c r="G2820" s="3"/>
      <c r="H2820" s="3"/>
      <c r="I2820" s="3"/>
      <c r="J2820" s="3"/>
    </row>
    <row r="2821" spans="4:10">
      <c r="D2821" s="3"/>
      <c r="E2821" s="3"/>
      <c r="F2821" s="3"/>
      <c r="G2821" s="3"/>
      <c r="H2821" s="3"/>
      <c r="I2821" s="3"/>
      <c r="J2821" s="3"/>
    </row>
    <row r="2822" spans="4:10">
      <c r="D2822" s="3"/>
      <c r="E2822" s="3"/>
      <c r="F2822" s="3"/>
      <c r="G2822" s="3"/>
      <c r="H2822" s="3"/>
      <c r="I2822" s="3"/>
      <c r="J2822" s="3"/>
    </row>
    <row r="2823" spans="4:10">
      <c r="D2823" s="3"/>
      <c r="E2823" s="3"/>
      <c r="F2823" s="3"/>
      <c r="G2823" s="3"/>
      <c r="H2823" s="3"/>
      <c r="I2823" s="3"/>
      <c r="J2823" s="3"/>
    </row>
    <row r="2824" spans="4:10">
      <c r="D2824" s="3"/>
      <c r="E2824" s="3"/>
      <c r="F2824" s="3"/>
      <c r="G2824" s="3"/>
      <c r="H2824" s="3"/>
      <c r="I2824" s="3"/>
      <c r="J2824" s="3"/>
    </row>
    <row r="2825" spans="4:10">
      <c r="D2825" s="3"/>
      <c r="E2825" s="3"/>
      <c r="F2825" s="3"/>
      <c r="G2825" s="3"/>
      <c r="H2825" s="3"/>
      <c r="I2825" s="3"/>
      <c r="J2825" s="3"/>
    </row>
    <row r="2826" spans="4:10">
      <c r="D2826" s="3"/>
      <c r="E2826" s="3"/>
      <c r="F2826" s="3"/>
      <c r="G2826" s="3"/>
      <c r="H2826" s="3"/>
      <c r="I2826" s="3"/>
      <c r="J2826" s="3"/>
    </row>
    <row r="2827" spans="4:10">
      <c r="D2827" s="3"/>
      <c r="E2827" s="3"/>
      <c r="F2827" s="3"/>
      <c r="G2827" s="3"/>
      <c r="H2827" s="3"/>
      <c r="I2827" s="3"/>
      <c r="J2827" s="3"/>
    </row>
    <row r="2828" spans="4:10">
      <c r="D2828" s="3"/>
      <c r="E2828" s="3"/>
      <c r="F2828" s="3"/>
      <c r="G2828" s="3"/>
      <c r="H2828" s="3"/>
      <c r="I2828" s="3"/>
      <c r="J2828" s="3"/>
    </row>
    <row r="2829" spans="4:10">
      <c r="D2829" s="3"/>
      <c r="E2829" s="3"/>
      <c r="F2829" s="3"/>
      <c r="G2829" s="3"/>
      <c r="H2829" s="3"/>
      <c r="I2829" s="3"/>
      <c r="J2829" s="3"/>
    </row>
    <row r="2830" spans="4:10">
      <c r="D2830" s="3"/>
      <c r="E2830" s="3"/>
      <c r="F2830" s="3"/>
      <c r="G2830" s="3"/>
      <c r="H2830" s="3"/>
      <c r="I2830" s="3"/>
      <c r="J2830" s="3"/>
    </row>
    <row r="2831" spans="4:10">
      <c r="D2831" s="3"/>
      <c r="E2831" s="3"/>
      <c r="F2831" s="3"/>
      <c r="G2831" s="3"/>
      <c r="H2831" s="3"/>
      <c r="I2831" s="3"/>
      <c r="J2831" s="3"/>
    </row>
    <row r="2832" spans="4:10">
      <c r="D2832" s="3"/>
      <c r="E2832" s="3"/>
      <c r="F2832" s="3"/>
      <c r="G2832" s="3"/>
      <c r="H2832" s="3"/>
      <c r="I2832" s="3"/>
      <c r="J2832" s="3"/>
    </row>
    <row r="2833" spans="4:10">
      <c r="D2833" s="3"/>
      <c r="E2833" s="3"/>
      <c r="F2833" s="3"/>
      <c r="G2833" s="3"/>
      <c r="H2833" s="3"/>
      <c r="I2833" s="3"/>
      <c r="J2833" s="3"/>
    </row>
    <row r="2834" spans="4:10">
      <c r="D2834" s="3"/>
      <c r="E2834" s="3"/>
      <c r="F2834" s="3"/>
      <c r="G2834" s="3"/>
      <c r="H2834" s="3"/>
      <c r="I2834" s="3"/>
      <c r="J2834" s="3"/>
    </row>
    <row r="2835" spans="4:10">
      <c r="D2835" s="3"/>
      <c r="E2835" s="3"/>
      <c r="F2835" s="3"/>
      <c r="G2835" s="3"/>
      <c r="H2835" s="3"/>
      <c r="I2835" s="3"/>
      <c r="J2835" s="3"/>
    </row>
    <row r="2836" spans="4:10">
      <c r="D2836" s="3"/>
      <c r="E2836" s="3"/>
      <c r="F2836" s="3"/>
      <c r="G2836" s="3"/>
      <c r="H2836" s="3"/>
      <c r="I2836" s="3"/>
      <c r="J2836" s="3"/>
    </row>
    <row r="2837" spans="4:10">
      <c r="D2837" s="3"/>
      <c r="E2837" s="3"/>
      <c r="F2837" s="3"/>
      <c r="G2837" s="3"/>
      <c r="H2837" s="3"/>
      <c r="I2837" s="3"/>
      <c r="J2837" s="3"/>
    </row>
    <row r="2838" spans="4:10">
      <c r="D2838" s="3"/>
      <c r="E2838" s="3"/>
      <c r="F2838" s="3"/>
      <c r="G2838" s="3"/>
      <c r="H2838" s="3"/>
      <c r="I2838" s="3"/>
      <c r="J2838" s="3"/>
    </row>
    <row r="2839" spans="4:10">
      <c r="D2839" s="3"/>
      <c r="E2839" s="3"/>
      <c r="F2839" s="3"/>
      <c r="G2839" s="3"/>
      <c r="H2839" s="3"/>
      <c r="I2839" s="3"/>
      <c r="J2839" s="3"/>
    </row>
    <row r="2840" spans="4:10">
      <c r="D2840" s="3"/>
      <c r="E2840" s="3"/>
      <c r="F2840" s="3"/>
      <c r="G2840" s="3"/>
      <c r="H2840" s="3"/>
      <c r="I2840" s="3"/>
      <c r="J2840" s="3"/>
    </row>
    <row r="2841" spans="4:10">
      <c r="D2841" s="3"/>
      <c r="E2841" s="3"/>
      <c r="F2841" s="3"/>
      <c r="G2841" s="3"/>
      <c r="H2841" s="3"/>
      <c r="I2841" s="3"/>
      <c r="J2841" s="3"/>
    </row>
    <row r="2842" spans="4:10">
      <c r="D2842" s="3"/>
      <c r="E2842" s="3"/>
      <c r="F2842" s="3"/>
      <c r="G2842" s="3"/>
      <c r="H2842" s="3"/>
      <c r="I2842" s="3"/>
      <c r="J2842" s="3"/>
    </row>
    <row r="2843" spans="4:10">
      <c r="D2843" s="3"/>
      <c r="E2843" s="3"/>
      <c r="F2843" s="3"/>
      <c r="G2843" s="3"/>
      <c r="H2843" s="3"/>
      <c r="I2843" s="3"/>
      <c r="J2843" s="3"/>
    </row>
    <row r="2844" spans="4:10">
      <c r="D2844" s="3"/>
      <c r="E2844" s="3"/>
      <c r="F2844" s="3"/>
      <c r="G2844" s="3"/>
      <c r="H2844" s="3"/>
      <c r="I2844" s="3"/>
      <c r="J2844" s="3"/>
    </row>
    <row r="2845" spans="4:10">
      <c r="D2845" s="3"/>
      <c r="E2845" s="3"/>
      <c r="F2845" s="3"/>
      <c r="G2845" s="3"/>
      <c r="H2845" s="3"/>
      <c r="I2845" s="3"/>
      <c r="J2845" s="3"/>
    </row>
    <row r="2846" spans="4:10">
      <c r="D2846" s="3"/>
      <c r="E2846" s="3"/>
      <c r="F2846" s="3"/>
      <c r="G2846" s="3"/>
      <c r="H2846" s="3"/>
      <c r="I2846" s="3"/>
      <c r="J2846" s="3"/>
    </row>
    <row r="2847" spans="4:10">
      <c r="D2847" s="3"/>
      <c r="E2847" s="3"/>
      <c r="F2847" s="3"/>
      <c r="G2847" s="3"/>
      <c r="H2847" s="3"/>
      <c r="I2847" s="3"/>
      <c r="J2847" s="3"/>
    </row>
    <row r="2848" spans="4:10">
      <c r="D2848" s="3"/>
      <c r="E2848" s="3"/>
      <c r="F2848" s="3"/>
      <c r="G2848" s="3"/>
      <c r="H2848" s="3"/>
      <c r="I2848" s="3"/>
      <c r="J2848" s="3"/>
    </row>
    <row r="2849" spans="4:10">
      <c r="D2849" s="3"/>
      <c r="E2849" s="3"/>
      <c r="F2849" s="3"/>
      <c r="G2849" s="3"/>
      <c r="H2849" s="3"/>
      <c r="I2849" s="3"/>
      <c r="J2849" s="3"/>
    </row>
    <row r="2850" spans="4:10">
      <c r="D2850" s="3"/>
      <c r="E2850" s="3"/>
      <c r="F2850" s="3"/>
      <c r="G2850" s="3"/>
      <c r="H2850" s="3"/>
      <c r="I2850" s="3"/>
      <c r="J2850" s="3"/>
    </row>
    <row r="2851" spans="4:10">
      <c r="D2851" s="3"/>
      <c r="E2851" s="3"/>
      <c r="F2851" s="3"/>
      <c r="G2851" s="3"/>
      <c r="H2851" s="3"/>
      <c r="I2851" s="3"/>
      <c r="J2851" s="3"/>
    </row>
    <row r="2852" spans="4:10">
      <c r="D2852" s="3"/>
      <c r="E2852" s="3"/>
      <c r="F2852" s="3"/>
      <c r="G2852" s="3"/>
      <c r="H2852" s="3"/>
      <c r="I2852" s="3"/>
      <c r="J2852" s="3"/>
    </row>
    <row r="2853" spans="4:10">
      <c r="D2853" s="3"/>
      <c r="E2853" s="3"/>
      <c r="F2853" s="3"/>
      <c r="G2853" s="3"/>
      <c r="H2853" s="3"/>
      <c r="I2853" s="3"/>
      <c r="J2853" s="3"/>
    </row>
    <row r="2854" spans="4:10">
      <c r="D2854" s="3"/>
      <c r="E2854" s="3"/>
      <c r="F2854" s="3"/>
      <c r="G2854" s="3"/>
      <c r="H2854" s="3"/>
      <c r="I2854" s="3"/>
      <c r="J2854" s="3"/>
    </row>
    <row r="2855" spans="4:10">
      <c r="D2855" s="3"/>
      <c r="E2855" s="3"/>
      <c r="F2855" s="3"/>
      <c r="G2855" s="3"/>
      <c r="H2855" s="3"/>
      <c r="I2855" s="3"/>
      <c r="J2855" s="3"/>
    </row>
    <row r="2856" spans="4:10">
      <c r="D2856" s="3"/>
      <c r="E2856" s="3"/>
      <c r="F2856" s="3"/>
      <c r="G2856" s="3"/>
      <c r="H2856" s="3"/>
      <c r="I2856" s="3"/>
      <c r="J2856" s="3"/>
    </row>
    <row r="2857" spans="4:10">
      <c r="D2857" s="3"/>
      <c r="E2857" s="3"/>
      <c r="F2857" s="3"/>
      <c r="G2857" s="3"/>
      <c r="H2857" s="3"/>
      <c r="I2857" s="3"/>
      <c r="J2857" s="3"/>
    </row>
    <row r="2858" spans="4:10">
      <c r="D2858" s="3"/>
      <c r="E2858" s="3"/>
      <c r="F2858" s="3"/>
      <c r="G2858" s="3"/>
      <c r="H2858" s="3"/>
      <c r="I2858" s="3"/>
      <c r="J2858" s="3"/>
    </row>
    <row r="2859" spans="4:10">
      <c r="D2859" s="3"/>
      <c r="E2859" s="3"/>
      <c r="F2859" s="3"/>
      <c r="G2859" s="3"/>
      <c r="H2859" s="3"/>
      <c r="I2859" s="3"/>
      <c r="J2859" s="3"/>
    </row>
    <row r="2860" spans="4:10">
      <c r="D2860" s="3"/>
      <c r="E2860" s="3"/>
      <c r="F2860" s="3"/>
      <c r="G2860" s="3"/>
      <c r="H2860" s="3"/>
      <c r="I2860" s="3"/>
      <c r="J2860" s="3"/>
    </row>
    <row r="2861" spans="4:10">
      <c r="D2861" s="3"/>
      <c r="E2861" s="3"/>
      <c r="F2861" s="3"/>
      <c r="G2861" s="3"/>
      <c r="H2861" s="3"/>
      <c r="I2861" s="3"/>
      <c r="J2861" s="3"/>
    </row>
    <row r="2862" spans="4:10">
      <c r="D2862" s="3"/>
      <c r="E2862" s="3"/>
      <c r="F2862" s="3"/>
      <c r="G2862" s="3"/>
      <c r="H2862" s="3"/>
      <c r="I2862" s="3"/>
      <c r="J2862" s="3"/>
    </row>
    <row r="2863" spans="4:10">
      <c r="D2863" s="3"/>
      <c r="E2863" s="3"/>
      <c r="F2863" s="3"/>
      <c r="G2863" s="3"/>
      <c r="H2863" s="3"/>
      <c r="I2863" s="3"/>
      <c r="J2863" s="3"/>
    </row>
    <row r="2864" spans="4:10">
      <c r="D2864" s="3"/>
      <c r="E2864" s="3"/>
      <c r="F2864" s="3"/>
      <c r="G2864" s="3"/>
      <c r="H2864" s="3"/>
      <c r="I2864" s="3"/>
      <c r="J2864" s="3"/>
    </row>
    <row r="2865" spans="4:10">
      <c r="D2865" s="3"/>
      <c r="E2865" s="3"/>
      <c r="F2865" s="3"/>
      <c r="G2865" s="3"/>
      <c r="H2865" s="3"/>
      <c r="I2865" s="3"/>
      <c r="J2865" s="3"/>
    </row>
    <row r="2866" spans="4:10">
      <c r="D2866" s="3"/>
      <c r="E2866" s="3"/>
      <c r="F2866" s="3"/>
      <c r="G2866" s="3"/>
      <c r="H2866" s="3"/>
      <c r="I2866" s="3"/>
      <c r="J2866" s="3"/>
    </row>
    <row r="2867" spans="4:10">
      <c r="D2867" s="3"/>
      <c r="E2867" s="3"/>
      <c r="F2867" s="3"/>
      <c r="G2867" s="3"/>
      <c r="H2867" s="3"/>
      <c r="I2867" s="3"/>
      <c r="J2867" s="3"/>
    </row>
    <row r="2868" spans="4:10">
      <c r="D2868" s="3"/>
      <c r="E2868" s="3"/>
      <c r="F2868" s="3"/>
      <c r="G2868" s="3"/>
      <c r="H2868" s="3"/>
      <c r="I2868" s="3"/>
      <c r="J2868" s="3"/>
    </row>
    <row r="2869" spans="4:10">
      <c r="D2869" s="3"/>
      <c r="E2869" s="3"/>
      <c r="F2869" s="3"/>
      <c r="G2869" s="3"/>
      <c r="H2869" s="3"/>
      <c r="I2869" s="3"/>
      <c r="J2869" s="3"/>
    </row>
    <row r="2870" spans="4:10">
      <c r="D2870" s="3"/>
      <c r="E2870" s="3"/>
      <c r="F2870" s="3"/>
      <c r="G2870" s="3"/>
      <c r="H2870" s="3"/>
      <c r="I2870" s="3"/>
      <c r="J2870" s="3"/>
    </row>
    <row r="2871" spans="4:10">
      <c r="D2871" s="3"/>
      <c r="E2871" s="3"/>
      <c r="F2871" s="3"/>
      <c r="G2871" s="3"/>
      <c r="H2871" s="3"/>
      <c r="I2871" s="3"/>
      <c r="J2871" s="3"/>
    </row>
    <row r="2872" spans="4:10">
      <c r="D2872" s="3"/>
      <c r="E2872" s="3"/>
      <c r="F2872" s="3"/>
      <c r="G2872" s="3"/>
      <c r="H2872" s="3"/>
      <c r="I2872" s="3"/>
      <c r="J2872" s="3"/>
    </row>
    <row r="2873" spans="4:10">
      <c r="D2873" s="3"/>
      <c r="E2873" s="3"/>
      <c r="F2873" s="3"/>
      <c r="G2873" s="3"/>
      <c r="H2873" s="3"/>
      <c r="I2873" s="3"/>
      <c r="J2873" s="3"/>
    </row>
    <row r="2874" spans="4:10">
      <c r="D2874" s="3"/>
      <c r="E2874" s="3"/>
      <c r="F2874" s="3"/>
      <c r="G2874" s="3"/>
      <c r="H2874" s="3"/>
      <c r="I2874" s="3"/>
      <c r="J2874" s="3"/>
    </row>
    <row r="2875" spans="4:10">
      <c r="D2875" s="3"/>
      <c r="E2875" s="3"/>
      <c r="F2875" s="3"/>
      <c r="G2875" s="3"/>
      <c r="H2875" s="3"/>
      <c r="I2875" s="3"/>
      <c r="J2875" s="3"/>
    </row>
    <row r="2876" spans="4:10">
      <c r="D2876" s="3"/>
      <c r="E2876" s="3"/>
      <c r="F2876" s="3"/>
      <c r="G2876" s="3"/>
      <c r="H2876" s="3"/>
      <c r="I2876" s="3"/>
      <c r="J2876" s="3"/>
    </row>
    <row r="2877" spans="4:10">
      <c r="D2877" s="3"/>
      <c r="E2877" s="3"/>
      <c r="F2877" s="3"/>
      <c r="G2877" s="3"/>
      <c r="H2877" s="3"/>
      <c r="I2877" s="3"/>
      <c r="J2877" s="3"/>
    </row>
    <row r="2878" spans="4:10">
      <c r="D2878" s="3"/>
      <c r="E2878" s="3"/>
      <c r="F2878" s="3"/>
      <c r="G2878" s="3"/>
      <c r="H2878" s="3"/>
      <c r="I2878" s="3"/>
      <c r="J2878" s="3"/>
    </row>
    <row r="2879" spans="4:10">
      <c r="D2879" s="3"/>
      <c r="E2879" s="3"/>
      <c r="F2879" s="3"/>
      <c r="G2879" s="3"/>
      <c r="H2879" s="3"/>
      <c r="I2879" s="3"/>
      <c r="J2879" s="3"/>
    </row>
    <row r="2880" spans="4:10">
      <c r="D2880" s="3"/>
      <c r="E2880" s="3"/>
      <c r="F2880" s="3"/>
      <c r="G2880" s="3"/>
      <c r="H2880" s="3"/>
      <c r="I2880" s="3"/>
      <c r="J2880" s="3"/>
    </row>
    <row r="2881" spans="4:10">
      <c r="D2881" s="3"/>
      <c r="E2881" s="3"/>
      <c r="F2881" s="3"/>
      <c r="G2881" s="3"/>
      <c r="H2881" s="3"/>
      <c r="I2881" s="3"/>
      <c r="J2881" s="3"/>
    </row>
    <row r="2882" spans="4:10">
      <c r="D2882" s="3"/>
      <c r="E2882" s="3"/>
      <c r="F2882" s="3"/>
      <c r="G2882" s="3"/>
      <c r="H2882" s="3"/>
      <c r="I2882" s="3"/>
      <c r="J2882" s="3"/>
    </row>
    <row r="2883" spans="4:10">
      <c r="D2883" s="3"/>
      <c r="E2883" s="3"/>
      <c r="F2883" s="3"/>
      <c r="G2883" s="3"/>
      <c r="H2883" s="3"/>
      <c r="I2883" s="3"/>
      <c r="J2883" s="3"/>
    </row>
    <row r="2884" spans="4:10">
      <c r="D2884" s="3"/>
      <c r="E2884" s="3"/>
      <c r="F2884" s="3"/>
      <c r="G2884" s="3"/>
      <c r="H2884" s="3"/>
      <c r="I2884" s="3"/>
      <c r="J2884" s="3"/>
    </row>
    <row r="2885" spans="4:10">
      <c r="D2885" s="3"/>
      <c r="E2885" s="3"/>
      <c r="F2885" s="3"/>
      <c r="G2885" s="3"/>
      <c r="H2885" s="3"/>
      <c r="I2885" s="3"/>
      <c r="J2885" s="3"/>
    </row>
    <row r="2886" spans="4:10">
      <c r="D2886" s="3"/>
      <c r="E2886" s="3"/>
      <c r="F2886" s="3"/>
      <c r="G2886" s="3"/>
      <c r="H2886" s="3"/>
      <c r="I2886" s="3"/>
      <c r="J2886" s="3"/>
    </row>
    <row r="2887" spans="4:10">
      <c r="D2887" s="3"/>
      <c r="E2887" s="3"/>
      <c r="F2887" s="3"/>
      <c r="G2887" s="3"/>
      <c r="H2887" s="3"/>
      <c r="I2887" s="3"/>
      <c r="J2887" s="3"/>
    </row>
    <row r="2888" spans="4:10">
      <c r="D2888" s="3"/>
      <c r="E2888" s="3"/>
      <c r="F2888" s="3"/>
      <c r="G2888" s="3"/>
      <c r="H2888" s="3"/>
      <c r="I2888" s="3"/>
      <c r="J2888" s="3"/>
    </row>
    <row r="2889" spans="4:10">
      <c r="D2889" s="3"/>
      <c r="E2889" s="3"/>
      <c r="F2889" s="3"/>
      <c r="G2889" s="3"/>
      <c r="H2889" s="3"/>
      <c r="I2889" s="3"/>
      <c r="J2889" s="3"/>
    </row>
    <row r="2890" spans="4:10">
      <c r="D2890" s="3"/>
      <c r="E2890" s="3"/>
      <c r="F2890" s="3"/>
      <c r="G2890" s="3"/>
      <c r="H2890" s="3"/>
      <c r="I2890" s="3"/>
      <c r="J2890" s="3"/>
    </row>
    <row r="2891" spans="4:10">
      <c r="D2891" s="3"/>
      <c r="E2891" s="3"/>
      <c r="F2891" s="3"/>
      <c r="G2891" s="3"/>
      <c r="H2891" s="3"/>
      <c r="I2891" s="3"/>
      <c r="J2891" s="3"/>
    </row>
    <row r="2892" spans="4:10">
      <c r="D2892" s="3"/>
      <c r="E2892" s="3"/>
      <c r="F2892" s="3"/>
      <c r="G2892" s="3"/>
      <c r="H2892" s="3"/>
      <c r="I2892" s="3"/>
      <c r="J2892" s="3"/>
    </row>
    <row r="2893" spans="4:10">
      <c r="D2893" s="3"/>
      <c r="E2893" s="3"/>
      <c r="F2893" s="3"/>
      <c r="G2893" s="3"/>
      <c r="H2893" s="3"/>
      <c r="I2893" s="3"/>
      <c r="J2893" s="3"/>
    </row>
    <row r="2894" spans="4:10">
      <c r="D2894" s="3"/>
      <c r="E2894" s="3"/>
      <c r="F2894" s="3"/>
      <c r="G2894" s="3"/>
      <c r="H2894" s="3"/>
      <c r="I2894" s="3"/>
      <c r="J2894" s="3"/>
    </row>
    <row r="2895" spans="4:10">
      <c r="D2895" s="3"/>
      <c r="E2895" s="3"/>
      <c r="F2895" s="3"/>
      <c r="G2895" s="3"/>
      <c r="H2895" s="3"/>
      <c r="I2895" s="3"/>
      <c r="J2895" s="3"/>
    </row>
    <row r="2896" spans="4:10">
      <c r="D2896" s="3"/>
      <c r="E2896" s="3"/>
      <c r="F2896" s="3"/>
      <c r="G2896" s="3"/>
      <c r="H2896" s="3"/>
      <c r="I2896" s="3"/>
      <c r="J2896" s="3"/>
    </row>
    <row r="2897" spans="4:10">
      <c r="D2897" s="3"/>
      <c r="E2897" s="3"/>
      <c r="F2897" s="3"/>
      <c r="G2897" s="3"/>
      <c r="H2897" s="3"/>
      <c r="I2897" s="3"/>
      <c r="J2897" s="3"/>
    </row>
    <row r="2898" spans="4:10">
      <c r="D2898" s="3"/>
      <c r="E2898" s="3"/>
      <c r="F2898" s="3"/>
      <c r="G2898" s="3"/>
      <c r="H2898" s="3"/>
      <c r="I2898" s="3"/>
      <c r="J2898" s="3"/>
    </row>
    <row r="2899" spans="4:10">
      <c r="D2899" s="3"/>
      <c r="E2899" s="3"/>
      <c r="F2899" s="3"/>
      <c r="G2899" s="3"/>
      <c r="H2899" s="3"/>
      <c r="I2899" s="3"/>
      <c r="J2899" s="3"/>
    </row>
    <row r="2900" spans="4:10">
      <c r="D2900" s="3"/>
      <c r="E2900" s="3"/>
      <c r="F2900" s="3"/>
      <c r="G2900" s="3"/>
      <c r="H2900" s="3"/>
      <c r="I2900" s="3"/>
      <c r="J2900" s="3"/>
    </row>
    <row r="2901" spans="4:10">
      <c r="D2901" s="3"/>
      <c r="E2901" s="3"/>
      <c r="F2901" s="3"/>
      <c r="G2901" s="3"/>
      <c r="H2901" s="3"/>
      <c r="I2901" s="3"/>
      <c r="J2901" s="3"/>
    </row>
    <row r="2902" spans="4:10">
      <c r="D2902" s="3"/>
      <c r="E2902" s="3"/>
      <c r="F2902" s="3"/>
      <c r="G2902" s="3"/>
      <c r="H2902" s="3"/>
      <c r="I2902" s="3"/>
      <c r="J2902" s="3"/>
    </row>
    <row r="2903" spans="4:10">
      <c r="D2903" s="3"/>
      <c r="E2903" s="3"/>
      <c r="F2903" s="3"/>
      <c r="G2903" s="3"/>
      <c r="H2903" s="3"/>
      <c r="I2903" s="3"/>
      <c r="J2903" s="3"/>
    </row>
    <row r="2904" spans="4:10">
      <c r="D2904" s="3"/>
      <c r="E2904" s="3"/>
      <c r="F2904" s="3"/>
      <c r="G2904" s="3"/>
      <c r="H2904" s="3"/>
      <c r="I2904" s="3"/>
      <c r="J2904" s="3"/>
    </row>
    <row r="2905" spans="4:10">
      <c r="D2905" s="3"/>
      <c r="E2905" s="3"/>
      <c r="F2905" s="3"/>
      <c r="G2905" s="3"/>
      <c r="H2905" s="3"/>
      <c r="I2905" s="3"/>
      <c r="J2905" s="3"/>
    </row>
    <row r="2906" spans="4:10">
      <c r="D2906" s="3"/>
      <c r="E2906" s="3"/>
      <c r="F2906" s="3"/>
      <c r="G2906" s="3"/>
      <c r="H2906" s="3"/>
      <c r="I2906" s="3"/>
      <c r="J2906" s="3"/>
    </row>
    <row r="2907" spans="4:10">
      <c r="D2907" s="3"/>
      <c r="E2907" s="3"/>
      <c r="F2907" s="3"/>
      <c r="G2907" s="3"/>
      <c r="H2907" s="3"/>
      <c r="I2907" s="3"/>
      <c r="J2907" s="3"/>
    </row>
    <row r="2908" spans="4:10">
      <c r="D2908" s="3"/>
      <c r="E2908" s="3"/>
      <c r="F2908" s="3"/>
      <c r="G2908" s="3"/>
      <c r="H2908" s="3"/>
      <c r="I2908" s="3"/>
      <c r="J2908" s="3"/>
    </row>
    <row r="2909" spans="4:10">
      <c r="D2909" s="3"/>
      <c r="E2909" s="3"/>
      <c r="F2909" s="3"/>
      <c r="G2909" s="3"/>
      <c r="H2909" s="3"/>
      <c r="I2909" s="3"/>
      <c r="J2909" s="3"/>
    </row>
    <row r="2910" spans="4:10">
      <c r="D2910" s="3"/>
      <c r="E2910" s="3"/>
      <c r="F2910" s="3"/>
      <c r="G2910" s="3"/>
      <c r="H2910" s="3"/>
      <c r="I2910" s="3"/>
      <c r="J2910" s="3"/>
    </row>
    <row r="2911" spans="4:10">
      <c r="D2911" s="3"/>
      <c r="E2911" s="3"/>
      <c r="F2911" s="3"/>
      <c r="G2911" s="3"/>
      <c r="H2911" s="3"/>
      <c r="I2911" s="3"/>
      <c r="J2911" s="3"/>
    </row>
    <row r="2912" spans="4:10">
      <c r="D2912" s="3"/>
      <c r="E2912" s="3"/>
      <c r="F2912" s="3"/>
      <c r="G2912" s="3"/>
      <c r="H2912" s="3"/>
      <c r="I2912" s="3"/>
      <c r="J2912" s="3"/>
    </row>
    <row r="2913" spans="4:10">
      <c r="D2913" s="3"/>
      <c r="E2913" s="3"/>
      <c r="F2913" s="3"/>
      <c r="G2913" s="3"/>
      <c r="H2913" s="3"/>
      <c r="I2913" s="3"/>
      <c r="J2913" s="3"/>
    </row>
    <row r="2914" spans="4:10">
      <c r="D2914" s="3"/>
      <c r="E2914" s="3"/>
      <c r="F2914" s="3"/>
      <c r="G2914" s="3"/>
      <c r="H2914" s="3"/>
      <c r="I2914" s="3"/>
      <c r="J2914" s="3"/>
    </row>
    <row r="2915" spans="4:10">
      <c r="D2915" s="3"/>
      <c r="E2915" s="3"/>
      <c r="F2915" s="3"/>
      <c r="G2915" s="3"/>
      <c r="H2915" s="3"/>
      <c r="I2915" s="3"/>
      <c r="J2915" s="3"/>
    </row>
    <row r="2916" spans="4:10">
      <c r="D2916" s="3"/>
      <c r="E2916" s="3"/>
      <c r="F2916" s="3"/>
      <c r="G2916" s="3"/>
      <c r="H2916" s="3"/>
      <c r="I2916" s="3"/>
      <c r="J2916" s="3"/>
    </row>
    <row r="2917" spans="4:10">
      <c r="D2917" s="3"/>
      <c r="E2917" s="3"/>
      <c r="F2917" s="3"/>
      <c r="G2917" s="3"/>
      <c r="H2917" s="3"/>
      <c r="I2917" s="3"/>
      <c r="J2917" s="3"/>
    </row>
    <row r="2918" spans="4:10">
      <c r="D2918" s="3"/>
      <c r="E2918" s="3"/>
      <c r="F2918" s="3"/>
      <c r="G2918" s="3"/>
      <c r="H2918" s="3"/>
      <c r="I2918" s="3"/>
      <c r="J2918" s="3"/>
    </row>
    <row r="2919" spans="4:10">
      <c r="D2919" s="3"/>
      <c r="E2919" s="3"/>
      <c r="F2919" s="3"/>
      <c r="G2919" s="3"/>
      <c r="H2919" s="3"/>
      <c r="I2919" s="3"/>
      <c r="J2919" s="3"/>
    </row>
    <row r="2920" spans="4:10">
      <c r="D2920" s="3"/>
      <c r="E2920" s="3"/>
      <c r="F2920" s="3"/>
      <c r="G2920" s="3"/>
      <c r="H2920" s="3"/>
      <c r="I2920" s="3"/>
      <c r="J2920" s="3"/>
    </row>
    <row r="2921" spans="4:10">
      <c r="D2921" s="3"/>
      <c r="E2921" s="3"/>
      <c r="F2921" s="3"/>
      <c r="G2921" s="3"/>
      <c r="H2921" s="3"/>
      <c r="I2921" s="3"/>
      <c r="J2921" s="3"/>
    </row>
    <row r="2922" spans="4:10">
      <c r="D2922" s="3"/>
      <c r="E2922" s="3"/>
      <c r="F2922" s="3"/>
      <c r="G2922" s="3"/>
      <c r="H2922" s="3"/>
      <c r="I2922" s="3"/>
      <c r="J2922" s="3"/>
    </row>
    <row r="2923" spans="4:10">
      <c r="D2923" s="3"/>
      <c r="E2923" s="3"/>
      <c r="F2923" s="3"/>
      <c r="G2923" s="3"/>
      <c r="H2923" s="3"/>
      <c r="I2923" s="3"/>
      <c r="J2923" s="3"/>
    </row>
    <row r="2924" spans="4:10">
      <c r="D2924" s="3"/>
      <c r="E2924" s="3"/>
      <c r="F2924" s="3"/>
      <c r="G2924" s="3"/>
      <c r="H2924" s="3"/>
      <c r="I2924" s="3"/>
      <c r="J2924" s="3"/>
    </row>
    <row r="2925" spans="4:10">
      <c r="D2925" s="3"/>
      <c r="E2925" s="3"/>
      <c r="F2925" s="3"/>
      <c r="G2925" s="3"/>
      <c r="H2925" s="3"/>
      <c r="I2925" s="3"/>
      <c r="J2925" s="3"/>
    </row>
    <row r="2926" spans="4:10">
      <c r="D2926" s="3"/>
      <c r="E2926" s="3"/>
      <c r="F2926" s="3"/>
      <c r="G2926" s="3"/>
      <c r="H2926" s="3"/>
      <c r="I2926" s="3"/>
      <c r="J2926" s="3"/>
    </row>
    <row r="2927" spans="4:10">
      <c r="D2927" s="3"/>
      <c r="E2927" s="3"/>
      <c r="F2927" s="3"/>
      <c r="G2927" s="3"/>
      <c r="H2927" s="3"/>
      <c r="I2927" s="3"/>
      <c r="J2927" s="3"/>
    </row>
    <row r="2928" spans="4:10">
      <c r="D2928" s="3"/>
      <c r="E2928" s="3"/>
      <c r="F2928" s="3"/>
      <c r="G2928" s="3"/>
      <c r="H2928" s="3"/>
      <c r="I2928" s="3"/>
      <c r="J2928" s="3"/>
    </row>
    <row r="2929" spans="4:10">
      <c r="D2929" s="3"/>
      <c r="E2929" s="3"/>
      <c r="F2929" s="3"/>
      <c r="G2929" s="3"/>
      <c r="H2929" s="3"/>
      <c r="I2929" s="3"/>
      <c r="J2929" s="3"/>
    </row>
    <row r="2930" spans="4:10">
      <c r="D2930" s="3"/>
      <c r="E2930" s="3"/>
      <c r="F2930" s="3"/>
      <c r="G2930" s="3"/>
      <c r="H2930" s="3"/>
      <c r="I2930" s="3"/>
      <c r="J2930" s="3"/>
    </row>
    <row r="2931" spans="4:10">
      <c r="D2931" s="3"/>
      <c r="E2931" s="3"/>
      <c r="F2931" s="3"/>
      <c r="G2931" s="3"/>
      <c r="H2931" s="3"/>
      <c r="I2931" s="3"/>
      <c r="J2931" s="3"/>
    </row>
    <row r="2932" spans="4:10">
      <c r="D2932" s="3"/>
      <c r="E2932" s="3"/>
      <c r="F2932" s="3"/>
      <c r="G2932" s="3"/>
      <c r="H2932" s="3"/>
      <c r="I2932" s="3"/>
      <c r="J2932" s="3"/>
    </row>
    <row r="2933" spans="4:10">
      <c r="D2933" s="3"/>
      <c r="E2933" s="3"/>
      <c r="F2933" s="3"/>
      <c r="G2933" s="3"/>
      <c r="H2933" s="3"/>
      <c r="I2933" s="3"/>
      <c r="J2933" s="3"/>
    </row>
    <row r="2934" spans="4:10">
      <c r="D2934" s="3"/>
      <c r="E2934" s="3"/>
      <c r="F2934" s="3"/>
      <c r="G2934" s="3"/>
      <c r="H2934" s="3"/>
      <c r="I2934" s="3"/>
      <c r="J2934" s="3"/>
    </row>
    <row r="2935" spans="4:10">
      <c r="D2935" s="3"/>
      <c r="E2935" s="3"/>
      <c r="F2935" s="3"/>
      <c r="G2935" s="3"/>
      <c r="H2935" s="3"/>
      <c r="I2935" s="3"/>
      <c r="J2935" s="3"/>
    </row>
    <row r="2936" spans="4:10">
      <c r="D2936" s="3"/>
      <c r="E2936" s="3"/>
      <c r="F2936" s="3"/>
      <c r="G2936" s="3"/>
      <c r="H2936" s="3"/>
      <c r="I2936" s="3"/>
      <c r="J2936" s="3"/>
    </row>
    <row r="2937" spans="4:10">
      <c r="D2937" s="3"/>
      <c r="E2937" s="3"/>
      <c r="F2937" s="3"/>
      <c r="G2937" s="3"/>
      <c r="H2937" s="3"/>
      <c r="I2937" s="3"/>
      <c r="J2937" s="3"/>
    </row>
    <row r="2938" spans="4:10">
      <c r="D2938" s="3"/>
      <c r="E2938" s="3"/>
      <c r="F2938" s="3"/>
      <c r="G2938" s="3"/>
      <c r="H2938" s="3"/>
      <c r="I2938" s="3"/>
      <c r="J2938" s="3"/>
    </row>
    <row r="2939" spans="4:10">
      <c r="D2939" s="3"/>
      <c r="E2939" s="3"/>
      <c r="F2939" s="3"/>
      <c r="G2939" s="3"/>
      <c r="H2939" s="3"/>
      <c r="I2939" s="3"/>
      <c r="J2939" s="3"/>
    </row>
    <row r="2940" spans="4:10">
      <c r="D2940" s="3"/>
      <c r="E2940" s="3"/>
      <c r="F2940" s="3"/>
      <c r="G2940" s="3"/>
      <c r="H2940" s="3"/>
      <c r="I2940" s="3"/>
      <c r="J2940" s="3"/>
    </row>
    <row r="2941" spans="4:10">
      <c r="D2941" s="3"/>
      <c r="E2941" s="3"/>
      <c r="F2941" s="3"/>
      <c r="G2941" s="3"/>
      <c r="H2941" s="3"/>
      <c r="I2941" s="3"/>
      <c r="J2941" s="3"/>
    </row>
    <row r="2942" spans="4:10">
      <c r="D2942" s="3"/>
      <c r="E2942" s="3"/>
      <c r="F2942" s="3"/>
      <c r="G2942" s="3"/>
      <c r="H2942" s="3"/>
      <c r="I2942" s="3"/>
      <c r="J2942" s="3"/>
    </row>
    <row r="2943" spans="4:10">
      <c r="D2943" s="3"/>
      <c r="E2943" s="3"/>
      <c r="F2943" s="3"/>
      <c r="G2943" s="3"/>
      <c r="H2943" s="3"/>
      <c r="I2943" s="3"/>
      <c r="J2943" s="3"/>
    </row>
    <row r="2944" spans="4:10">
      <c r="D2944" s="3"/>
      <c r="E2944" s="3"/>
      <c r="F2944" s="3"/>
      <c r="G2944" s="3"/>
      <c r="H2944" s="3"/>
      <c r="I2944" s="3"/>
      <c r="J2944" s="3"/>
    </row>
    <row r="2945" spans="4:10">
      <c r="D2945" s="3"/>
      <c r="E2945" s="3"/>
      <c r="F2945" s="3"/>
      <c r="G2945" s="3"/>
      <c r="H2945" s="3"/>
      <c r="I2945" s="3"/>
      <c r="J2945" s="3"/>
    </row>
    <row r="2946" spans="4:10">
      <c r="D2946" s="3"/>
      <c r="E2946" s="3"/>
      <c r="F2946" s="3"/>
      <c r="G2946" s="3"/>
      <c r="H2946" s="3"/>
      <c r="I2946" s="3"/>
      <c r="J2946" s="3"/>
    </row>
    <row r="2947" spans="4:10">
      <c r="D2947" s="3"/>
      <c r="E2947" s="3"/>
      <c r="F2947" s="3"/>
      <c r="G2947" s="3"/>
      <c r="H2947" s="3"/>
      <c r="I2947" s="3"/>
      <c r="J2947" s="3"/>
    </row>
    <row r="2948" spans="4:10">
      <c r="D2948" s="3"/>
      <c r="E2948" s="3"/>
      <c r="F2948" s="3"/>
      <c r="G2948" s="3"/>
      <c r="H2948" s="3"/>
      <c r="I2948" s="3"/>
      <c r="J2948" s="3"/>
    </row>
    <row r="2949" spans="4:10">
      <c r="D2949" s="3"/>
      <c r="E2949" s="3"/>
      <c r="F2949" s="3"/>
      <c r="G2949" s="3"/>
      <c r="H2949" s="3"/>
      <c r="I2949" s="3"/>
      <c r="J2949" s="3"/>
    </row>
    <row r="2950" spans="4:10">
      <c r="D2950" s="3"/>
      <c r="E2950" s="3"/>
      <c r="F2950" s="3"/>
      <c r="G2950" s="3"/>
      <c r="H2950" s="3"/>
      <c r="I2950" s="3"/>
      <c r="J2950" s="3"/>
    </row>
    <row r="2951" spans="4:10">
      <c r="D2951" s="3"/>
      <c r="E2951" s="3"/>
      <c r="F2951" s="3"/>
      <c r="G2951" s="3"/>
      <c r="H2951" s="3"/>
      <c r="I2951" s="3"/>
      <c r="J2951" s="3"/>
    </row>
    <row r="2952" spans="4:10">
      <c r="D2952" s="3"/>
      <c r="E2952" s="3"/>
      <c r="F2952" s="3"/>
      <c r="G2952" s="3"/>
      <c r="H2952" s="3"/>
      <c r="I2952" s="3"/>
      <c r="J2952" s="3"/>
    </row>
    <row r="2953" spans="4:10">
      <c r="D2953" s="3"/>
      <c r="E2953" s="3"/>
      <c r="F2953" s="3"/>
      <c r="G2953" s="3"/>
      <c r="H2953" s="3"/>
      <c r="I2953" s="3"/>
      <c r="J2953" s="3"/>
    </row>
    <row r="2954" spans="4:10">
      <c r="D2954" s="3"/>
      <c r="E2954" s="3"/>
      <c r="F2954" s="3"/>
      <c r="G2954" s="3"/>
      <c r="H2954" s="3"/>
      <c r="I2954" s="3"/>
      <c r="J2954" s="3"/>
    </row>
    <row r="2955" spans="4:10">
      <c r="D2955" s="3"/>
      <c r="E2955" s="3"/>
      <c r="F2955" s="3"/>
      <c r="G2955" s="3"/>
      <c r="H2955" s="3"/>
      <c r="I2955" s="3"/>
      <c r="J2955" s="3"/>
    </row>
    <row r="2956" spans="4:10">
      <c r="D2956" s="3"/>
      <c r="E2956" s="3"/>
      <c r="F2956" s="3"/>
      <c r="G2956" s="3"/>
      <c r="H2956" s="3"/>
      <c r="I2956" s="3"/>
      <c r="J2956" s="3"/>
    </row>
    <row r="2957" spans="4:10">
      <c r="D2957" s="3"/>
      <c r="E2957" s="3"/>
      <c r="F2957" s="3"/>
      <c r="G2957" s="3"/>
      <c r="H2957" s="3"/>
      <c r="I2957" s="3"/>
      <c r="J2957" s="3"/>
    </row>
    <row r="2958" spans="4:10">
      <c r="D2958" s="3"/>
      <c r="E2958" s="3"/>
      <c r="F2958" s="3"/>
      <c r="G2958" s="3"/>
      <c r="H2958" s="3"/>
      <c r="I2958" s="3"/>
      <c r="J2958" s="3"/>
    </row>
    <row r="2959" spans="4:10">
      <c r="D2959" s="3"/>
      <c r="E2959" s="3"/>
      <c r="F2959" s="3"/>
      <c r="G2959" s="3"/>
      <c r="H2959" s="3"/>
      <c r="I2959" s="3"/>
      <c r="J2959" s="3"/>
    </row>
    <row r="2960" spans="4:10">
      <c r="D2960" s="3"/>
      <c r="E2960" s="3"/>
      <c r="F2960" s="3"/>
      <c r="G2960" s="3"/>
      <c r="H2960" s="3"/>
      <c r="I2960" s="3"/>
      <c r="J2960" s="3"/>
    </row>
    <row r="2961" spans="4:10">
      <c r="D2961" s="3"/>
      <c r="E2961" s="3"/>
      <c r="F2961" s="3"/>
      <c r="G2961" s="3"/>
      <c r="H2961" s="3"/>
      <c r="I2961" s="3"/>
      <c r="J2961" s="3"/>
    </row>
    <row r="2962" spans="4:10">
      <c r="D2962" s="3"/>
      <c r="E2962" s="3"/>
      <c r="F2962" s="3"/>
      <c r="G2962" s="3"/>
      <c r="H2962" s="3"/>
      <c r="I2962" s="3"/>
      <c r="J2962" s="3"/>
    </row>
    <row r="2963" spans="4:10">
      <c r="D2963" s="3"/>
      <c r="E2963" s="3"/>
      <c r="F2963" s="3"/>
      <c r="G2963" s="3"/>
      <c r="H2963" s="3"/>
      <c r="I2963" s="3"/>
      <c r="J2963" s="3"/>
    </row>
    <row r="2964" spans="4:10">
      <c r="D2964" s="3"/>
      <c r="E2964" s="3"/>
      <c r="F2964" s="3"/>
      <c r="G2964" s="3"/>
      <c r="H2964" s="3"/>
      <c r="I2964" s="3"/>
      <c r="J2964" s="3"/>
    </row>
    <row r="2965" spans="4:10">
      <c r="D2965" s="3"/>
      <c r="E2965" s="3"/>
      <c r="F2965" s="3"/>
      <c r="G2965" s="3"/>
      <c r="H2965" s="3"/>
      <c r="I2965" s="3"/>
      <c r="J2965" s="3"/>
    </row>
    <row r="2966" spans="4:10">
      <c r="D2966" s="3"/>
      <c r="E2966" s="3"/>
      <c r="F2966" s="3"/>
      <c r="G2966" s="3"/>
      <c r="H2966" s="3"/>
      <c r="I2966" s="3"/>
      <c r="J2966" s="3"/>
    </row>
    <row r="2967" spans="4:10">
      <c r="D2967" s="3"/>
      <c r="E2967" s="3"/>
      <c r="F2967" s="3"/>
      <c r="G2967" s="3"/>
      <c r="H2967" s="3"/>
      <c r="I2967" s="3"/>
      <c r="J2967" s="3"/>
    </row>
    <row r="2968" spans="4:10">
      <c r="D2968" s="3"/>
      <c r="E2968" s="3"/>
      <c r="F2968" s="3"/>
      <c r="G2968" s="3"/>
      <c r="H2968" s="3"/>
      <c r="I2968" s="3"/>
      <c r="J2968" s="3"/>
    </row>
    <row r="2969" spans="4:10">
      <c r="D2969" s="3"/>
      <c r="E2969" s="3"/>
      <c r="F2969" s="3"/>
      <c r="G2969" s="3"/>
      <c r="H2969" s="3"/>
      <c r="I2969" s="3"/>
      <c r="J2969" s="3"/>
    </row>
    <row r="2970" spans="4:10">
      <c r="D2970" s="3"/>
      <c r="E2970" s="3"/>
      <c r="F2970" s="3"/>
      <c r="G2970" s="3"/>
      <c r="H2970" s="3"/>
      <c r="I2970" s="3"/>
      <c r="J2970" s="3"/>
    </row>
    <row r="2971" spans="4:10">
      <c r="D2971" s="3"/>
      <c r="E2971" s="3"/>
      <c r="F2971" s="3"/>
      <c r="G2971" s="3"/>
      <c r="H2971" s="3"/>
      <c r="I2971" s="3"/>
      <c r="J2971" s="3"/>
    </row>
    <row r="2972" spans="4:10">
      <c r="D2972" s="3"/>
      <c r="E2972" s="3"/>
      <c r="F2972" s="3"/>
      <c r="G2972" s="3"/>
      <c r="H2972" s="3"/>
      <c r="I2972" s="3"/>
      <c r="J2972" s="3"/>
    </row>
    <row r="2973" spans="4:10">
      <c r="D2973" s="3"/>
      <c r="E2973" s="3"/>
      <c r="F2973" s="3"/>
      <c r="G2973" s="3"/>
      <c r="H2973" s="3"/>
      <c r="I2973" s="3"/>
      <c r="J2973" s="3"/>
    </row>
    <row r="2974" spans="4:10">
      <c r="D2974" s="3"/>
      <c r="E2974" s="3"/>
      <c r="F2974" s="3"/>
      <c r="G2974" s="3"/>
      <c r="H2974" s="3"/>
      <c r="I2974" s="3"/>
      <c r="J2974" s="3"/>
    </row>
    <row r="2975" spans="4:10">
      <c r="D2975" s="3"/>
      <c r="E2975" s="3"/>
      <c r="F2975" s="3"/>
      <c r="G2975" s="3"/>
      <c r="H2975" s="3"/>
      <c r="I2975" s="3"/>
      <c r="J2975" s="3"/>
    </row>
    <row r="2976" spans="4:10">
      <c r="D2976" s="3"/>
      <c r="E2976" s="3"/>
      <c r="F2976" s="3"/>
      <c r="G2976" s="3"/>
      <c r="H2976" s="3"/>
      <c r="I2976" s="3"/>
      <c r="J2976" s="3"/>
    </row>
    <row r="2977" spans="4:10">
      <c r="D2977" s="3"/>
      <c r="E2977" s="3"/>
      <c r="F2977" s="3"/>
      <c r="G2977" s="3"/>
      <c r="H2977" s="3"/>
      <c r="I2977" s="3"/>
      <c r="J2977" s="3"/>
    </row>
    <row r="2978" spans="4:10">
      <c r="D2978" s="3"/>
      <c r="E2978" s="3"/>
      <c r="F2978" s="3"/>
      <c r="G2978" s="3"/>
      <c r="H2978" s="3"/>
      <c r="I2978" s="3"/>
      <c r="J2978" s="3"/>
    </row>
    <row r="2979" spans="4:10">
      <c r="D2979" s="3"/>
      <c r="E2979" s="3"/>
      <c r="F2979" s="3"/>
      <c r="G2979" s="3"/>
      <c r="H2979" s="3"/>
      <c r="I2979" s="3"/>
      <c r="J2979" s="3"/>
    </row>
    <row r="2980" spans="4:10">
      <c r="D2980" s="3"/>
      <c r="E2980" s="3"/>
      <c r="F2980" s="3"/>
      <c r="G2980" s="3"/>
      <c r="H2980" s="3"/>
      <c r="I2980" s="3"/>
      <c r="J2980" s="3"/>
    </row>
    <row r="2981" spans="4:10">
      <c r="D2981" s="3"/>
      <c r="E2981" s="3"/>
      <c r="F2981" s="3"/>
      <c r="G2981" s="3"/>
      <c r="H2981" s="3"/>
      <c r="I2981" s="3"/>
      <c r="J2981" s="3"/>
    </row>
    <row r="2982" spans="4:10">
      <c r="D2982" s="3"/>
      <c r="E2982" s="3"/>
      <c r="F2982" s="3"/>
      <c r="G2982" s="3"/>
      <c r="H2982" s="3"/>
      <c r="I2982" s="3"/>
      <c r="J2982" s="3"/>
    </row>
    <row r="2983" spans="4:10">
      <c r="D2983" s="3"/>
      <c r="E2983" s="3"/>
      <c r="F2983" s="3"/>
      <c r="G2983" s="3"/>
      <c r="H2983" s="3"/>
      <c r="I2983" s="3"/>
      <c r="J2983" s="3"/>
    </row>
    <row r="2984" spans="4:10">
      <c r="D2984" s="3"/>
      <c r="E2984" s="3"/>
      <c r="F2984" s="3"/>
      <c r="G2984" s="3"/>
      <c r="H2984" s="3"/>
      <c r="I2984" s="3"/>
      <c r="J2984" s="3"/>
    </row>
    <row r="2985" spans="4:10">
      <c r="D2985" s="3"/>
      <c r="E2985" s="3"/>
      <c r="F2985" s="3"/>
      <c r="G2985" s="3"/>
      <c r="H2985" s="3"/>
      <c r="I2985" s="3"/>
      <c r="J2985" s="3"/>
    </row>
    <row r="2986" spans="4:10">
      <c r="D2986" s="3"/>
      <c r="E2986" s="3"/>
      <c r="F2986" s="3"/>
      <c r="G2986" s="3"/>
      <c r="H2986" s="3"/>
      <c r="I2986" s="3"/>
      <c r="J2986" s="3"/>
    </row>
    <row r="2987" spans="4:10">
      <c r="D2987" s="3"/>
      <c r="E2987" s="3"/>
      <c r="F2987" s="3"/>
      <c r="G2987" s="3"/>
      <c r="H2987" s="3"/>
      <c r="I2987" s="3"/>
      <c r="J2987" s="3"/>
    </row>
    <row r="2988" spans="4:10">
      <c r="D2988" s="3"/>
      <c r="E2988" s="3"/>
      <c r="F2988" s="3"/>
      <c r="G2988" s="3"/>
      <c r="H2988" s="3"/>
      <c r="I2988" s="3"/>
      <c r="J2988" s="3"/>
    </row>
    <row r="2989" spans="4:10">
      <c r="D2989" s="3"/>
      <c r="E2989" s="3"/>
      <c r="F2989" s="3"/>
      <c r="G2989" s="3"/>
      <c r="H2989" s="3"/>
      <c r="I2989" s="3"/>
      <c r="J2989" s="3"/>
    </row>
    <row r="2990" spans="4:10">
      <c r="D2990" s="3"/>
      <c r="E2990" s="3"/>
      <c r="F2990" s="3"/>
      <c r="G2990" s="3"/>
      <c r="H2990" s="3"/>
      <c r="I2990" s="3"/>
      <c r="J2990" s="3"/>
    </row>
    <row r="2991" spans="4:10">
      <c r="D2991" s="3"/>
      <c r="E2991" s="3"/>
      <c r="F2991" s="3"/>
      <c r="G2991" s="3"/>
      <c r="H2991" s="3"/>
      <c r="I2991" s="3"/>
      <c r="J2991" s="3"/>
    </row>
    <row r="2992" spans="4:10">
      <c r="D2992" s="3"/>
      <c r="E2992" s="3"/>
      <c r="F2992" s="3"/>
      <c r="G2992" s="3"/>
      <c r="H2992" s="3"/>
      <c r="I2992" s="3"/>
      <c r="J2992" s="3"/>
    </row>
    <row r="2993" spans="4:10">
      <c r="D2993" s="3"/>
      <c r="E2993" s="3"/>
      <c r="F2993" s="3"/>
      <c r="G2993" s="3"/>
      <c r="H2993" s="3"/>
      <c r="I2993" s="3"/>
      <c r="J2993" s="3"/>
    </row>
    <row r="2994" spans="4:10">
      <c r="D2994" s="3"/>
      <c r="E2994" s="3"/>
      <c r="F2994" s="3"/>
      <c r="G2994" s="3"/>
      <c r="H2994" s="3"/>
      <c r="I2994" s="3"/>
      <c r="J2994" s="3"/>
    </row>
    <row r="2995" spans="4:10">
      <c r="D2995" s="3"/>
      <c r="E2995" s="3"/>
      <c r="F2995" s="3"/>
      <c r="G2995" s="3"/>
      <c r="H2995" s="3"/>
      <c r="I2995" s="3"/>
      <c r="J2995" s="3"/>
    </row>
    <row r="2996" spans="4:10">
      <c r="D2996" s="3"/>
      <c r="E2996" s="3"/>
      <c r="F2996" s="3"/>
      <c r="G2996" s="3"/>
      <c r="H2996" s="3"/>
      <c r="I2996" s="3"/>
      <c r="J2996" s="3"/>
    </row>
    <row r="2997" spans="4:10">
      <c r="D2997" s="3"/>
      <c r="E2997" s="3"/>
      <c r="F2997" s="3"/>
      <c r="G2997" s="3"/>
      <c r="H2997" s="3"/>
      <c r="I2997" s="3"/>
      <c r="J2997" s="3"/>
    </row>
    <row r="2998" spans="4:10">
      <c r="D2998" s="3"/>
      <c r="E2998" s="3"/>
      <c r="F2998" s="3"/>
      <c r="G2998" s="3"/>
      <c r="H2998" s="3"/>
      <c r="I2998" s="3"/>
      <c r="J2998" s="3"/>
    </row>
  </sheetData>
  <sheetProtection algorithmName="SHA-512" hashValue="WNCpWH6MV/s+KqzIMsej73vA6lTxzZItTLlh0qDhkbkR7CTAUlT3s6JwvBY+SY26NFrbaPyl7QNT4lUr8UwC0Q==" saltValue="foQWpP79nCCd+4odS6MjMQ==" spinCount="100000" sheet="1" objects="1" scenarios="1" selectLockedCells="1"/>
  <sortState xmlns:xlrd2="http://schemas.microsoft.com/office/spreadsheetml/2017/richdata2" ref="H2:H9">
    <sortCondition ref="H2:H9"/>
  </sortState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04EF5C753074E8F20D27BC3DE7DE2" ma:contentTypeVersion="19" ma:contentTypeDescription="Create a new document." ma:contentTypeScope="" ma:versionID="b1db1c32c88e329479adf67636dd5d33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f4edb-1540-4aba-b7d0-294715a11a7a" xmlns:ns6="8c57eaaf-0617-4b5e-abd8-c9c87ce9c094" targetNamespace="http://schemas.microsoft.com/office/2006/metadata/properties" ma:root="true" ma:fieldsID="b5a76ed637e584675748a8e302498f9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f4edb-1540-4aba-b7d0-294715a11a7a"/>
    <xsd:import namespace="8c57eaaf-0617-4b5e-abd8-c9c87ce9c0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bad415ec-5cf2-480c-84ea-8d7bd9371bca}" ma:internalName="TaxCatchAllLabel" ma:readOnly="true" ma:showField="CatchAllDataLabel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bad415ec-5cf2-480c-84ea-8d7bd9371bca}" ma:internalName="TaxCatchAll" ma:showField="CatchAllData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4edb-1540-4aba-b7d0-294715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7eaaf-0617-4b5e-abd8-c9c87ce9c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57eaaf-0617-4b5e-abd8-c9c87ce9c094">
      <UserInfo>
        <DisplayName>Tigner, Samantha</DisplayName>
        <AccountId>29</AccountId>
        <AccountType/>
      </UserInfo>
      <UserInfo>
        <DisplayName>GreenChill</DisplayName>
        <AccountId>7</AccountId>
        <AccountType/>
      </UserInfo>
    </SharedWithUsers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greenchill</TermName>
          <TermId xmlns="http://schemas.microsoft.com/office/infopath/2007/PartnerControls">48323c46-55c4-4fc8-a554-d1fe48d11d91</TermId>
        </TermInfo>
        <TermInfo xmlns="http://schemas.microsoft.com/office/infopath/2007/PartnerControls">
          <TermName xmlns="http://schemas.microsoft.com/office/infopath/2007/PartnerControls">refrigeration</TermName>
          <TermId xmlns="http://schemas.microsoft.com/office/infopath/2007/PartnerControls">e6343fd4-de9e-4a90-95d2-e93135681f8d</TermId>
        </TermInfo>
        <TermInfo xmlns="http://schemas.microsoft.com/office/infopath/2007/PartnerControls">
          <TermName xmlns="http://schemas.microsoft.com/office/infopath/2007/PartnerControls">application</TermName>
          <TermId xmlns="http://schemas.microsoft.com/office/infopath/2007/PartnerControls">486e3313-b5a1-4d9e-8eaa-c69a58b81269</TermId>
        </TermInfo>
        <TermInfo xmlns="http://schemas.microsoft.com/office/infopath/2007/PartnerControls">
          <TermName xmlns="http://schemas.microsoft.com/office/infopath/2007/PartnerControls">Supermarket</TermName>
          <TermId xmlns="http://schemas.microsoft.com/office/infopath/2007/PartnerControls">3a885cd2-1ecc-4eba-8056-0774e76022cc</TermId>
        </TermInfo>
        <TermInfo xmlns="http://schemas.microsoft.com/office/infopath/2007/PartnerControls">
          <TermName xmlns="http://schemas.microsoft.com/office/infopath/2007/PartnerControls">Certification</TermName>
          <TermId xmlns="http://schemas.microsoft.com/office/infopath/2007/PartnerControls">073e0d6f-c1c4-46bd-86fe-e67ef3bb2fef</TermId>
        </TermInfo>
      </Terms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2023-12-19T18:48:30+00:00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lcf76f155ced4ddcb4097134ff3c332f xmlns="20af4edb-1540-4aba-b7d0-294715a11a7a">
      <Terms xmlns="http://schemas.microsoft.com/office/infopath/2007/PartnerControls"/>
    </lcf76f155ced4ddcb4097134ff3c332f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>
      <Value>186</Value>
      <Value>117</Value>
      <Value>118</Value>
      <Value>115</Value>
      <Value>177</Value>
    </TaxCatchAll>
  </documentManagement>
</p:properties>
</file>

<file path=customXml/itemProps1.xml><?xml version="1.0" encoding="utf-8"?>
<ds:datastoreItem xmlns:ds="http://schemas.openxmlformats.org/officeDocument/2006/customXml" ds:itemID="{D36594E8-2CF3-4257-ADA7-B0B9ACABDC81}"/>
</file>

<file path=customXml/itemProps2.xml><?xml version="1.0" encoding="utf-8"?>
<ds:datastoreItem xmlns:ds="http://schemas.openxmlformats.org/officeDocument/2006/customXml" ds:itemID="{17F60CC2-1399-4E73-A975-7CC846D6880C}"/>
</file>

<file path=customXml/itemProps3.xml><?xml version="1.0" encoding="utf-8"?>
<ds:datastoreItem xmlns:ds="http://schemas.openxmlformats.org/officeDocument/2006/customXml" ds:itemID="{A3B76CBC-5F0A-4663-92AC-D7749B79A933}"/>
</file>

<file path=customXml/itemProps4.xml><?xml version="1.0" encoding="utf-8"?>
<ds:datastoreItem xmlns:ds="http://schemas.openxmlformats.org/officeDocument/2006/customXml" ds:itemID="{21F185EC-CF78-4754-88E5-108D29018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GreenChill Store Certification Application Form</dc:title>
  <dc:subject>Application Form</dc:subject>
  <dc:creator>U.S. EPA GreenChill Program</dc:creator>
  <cp:keywords>GreenChill, Supermarket, Refrigeration, Application, Certification</cp:keywords>
  <dc:description/>
  <cp:lastModifiedBy>Alexis St. Juliana</cp:lastModifiedBy>
  <cp:revision/>
  <dcterms:created xsi:type="dcterms:W3CDTF">2014-04-07T16:56:45Z</dcterms:created>
  <dcterms:modified xsi:type="dcterms:W3CDTF">2025-01-02T18:20:59Z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0x0101003EB04EF5C753074E8F20D27BC3DE7DE2</vt:lpwstr>
  </property>
  <property fmtid="{D5CDD505-2E9C-101B-9397-08002B2CF9AE}" pid="3" name="AuthorIds_UIVersion_512">
    <vt:lpwstr>6</vt:lpwstr>
  </property>
  <property fmtid="{D5CDD505-2E9C-101B-9397-08002B2CF9AE}" pid="4" name="MediaServiceImageTags">
    <vt:lpwstr/>
  </property>
  <property fmtid="{D5CDD505-2E9C-101B-9397-08002B2CF9AE}" pid="5" name="TaxKeyword">
    <vt:lpwstr>118;#greenchill|48323c46-55c4-4fc8-a554-d1fe48d11d91;#117;#refrigeration|e6343fd4-de9e-4a90-95d2-e93135681f8d;#186;#application|486e3313-b5a1-4d9e-8eaa-c69a58b81269;#115;#Supermarket|3a885cd2-1ecc-4eba-8056-0774e76022cc;#177;#Certification|073e0d6f-c1c4-46bd-86fe-e67ef3bb2fef</vt:lpwstr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  <property fmtid="{D5CDD505-2E9C-101B-9397-08002B2CF9AE}" pid="10" name="Document_x0020_Type">
    <vt:lpwstr/>
  </property>
</Properties>
</file>